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8_{73CDBED3-0EE8-48B1-98B5-3BB88A682AC9}" xr6:coauthVersionLast="47" xr6:coauthVersionMax="47" xr10:uidLastSave="{00000000-0000-0000-0000-000000000000}"/>
  <bookViews>
    <workbookView xWindow="-120" yWindow="-120" windowWidth="29040" windowHeight="15840" tabRatio="835" firstSheet="1" activeTab="1" xr2:uid="{00000000-000D-0000-FFFF-FFFF00000000}"/>
  </bookViews>
  <sheets>
    <sheet name="Notes" sheetId="8" r:id="rId1"/>
    <sheet name="speed forecaster tool " sheetId="10" r:id="rId2"/>
  </sheets>
  <externalReferences>
    <externalReference r:id="rId3"/>
  </externalReferences>
  <definedNames>
    <definedName name="codes" localSheetId="1">#REF!</definedName>
    <definedName name="codes">#REF!</definedName>
    <definedName name="codes_county" localSheetId="1">#REF!</definedName>
    <definedName name="codes_county">#REF!</definedName>
    <definedName name="codes_district" localSheetId="1">#REF!</definedName>
    <definedName name="codes_district">#REF!</definedName>
    <definedName name="county_codes" localSheetId="1">#REF!</definedName>
    <definedName name="county_codes">#REF!</definedName>
    <definedName name="LS_SS_district" localSheetId="1">#REF!</definedName>
    <definedName name="LS_SS_district">#REF!</definedName>
    <definedName name="MJ_district" localSheetId="1">#REF!</definedName>
    <definedName name="MJ_district">#REF!</definedName>
    <definedName name="PINS_data">'[1]PINS summary'!$B$7:$AF$374</definedName>
    <definedName name="_xlnm.Print_Area" localSheetId="1">'speed forecaster tool '!$B$4:$AD$24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9" i="10" l="1"/>
  <c r="V19" i="10"/>
  <c r="AC10" i="10"/>
  <c r="AC11" i="10"/>
  <c r="AC12" i="10"/>
  <c r="AC13" i="10"/>
  <c r="AC14" i="10"/>
  <c r="AC15" i="10"/>
  <c r="AC16" i="10"/>
  <c r="AC9" i="10"/>
  <c r="AA10" i="10"/>
  <c r="AA11" i="10"/>
  <c r="AA12" i="10"/>
  <c r="AA13" i="10"/>
  <c r="AA14" i="10"/>
  <c r="AA15" i="10"/>
  <c r="AA16" i="10"/>
  <c r="AA9" i="10"/>
  <c r="R10" i="10"/>
  <c r="R11" i="10"/>
  <c r="R12" i="10"/>
  <c r="R13" i="10"/>
  <c r="R14" i="10"/>
  <c r="R15" i="10"/>
  <c r="R16" i="10"/>
  <c r="N19" i="10"/>
  <c r="M19" i="10"/>
  <c r="T19" i="10" s="1"/>
  <c r="T10" i="10"/>
  <c r="T11" i="10"/>
  <c r="T12" i="10"/>
  <c r="T13" i="10"/>
  <c r="T14" i="10"/>
  <c r="T15" i="10"/>
  <c r="T16" i="10"/>
  <c r="T9" i="10"/>
  <c r="S10" i="10"/>
  <c r="S11" i="10"/>
  <c r="S12" i="10"/>
  <c r="S13" i="10"/>
  <c r="S14" i="10"/>
  <c r="S15" i="10"/>
  <c r="S16" i="10"/>
  <c r="R9" i="10"/>
  <c r="I10" i="10"/>
  <c r="I11" i="10"/>
  <c r="I12" i="10"/>
  <c r="I13" i="10"/>
  <c r="I14" i="10"/>
  <c r="I15" i="10"/>
  <c r="I16" i="10"/>
  <c r="I9" i="10"/>
  <c r="J10" i="10"/>
  <c r="J11" i="10"/>
  <c r="J12" i="10"/>
  <c r="J13" i="10"/>
  <c r="J14" i="10"/>
  <c r="J15" i="10"/>
  <c r="J16" i="10"/>
  <c r="E19" i="10"/>
  <c r="D19" i="10"/>
  <c r="K10" i="10"/>
  <c r="K11" i="10"/>
  <c r="K12" i="10"/>
  <c r="K13" i="10"/>
  <c r="K14" i="10"/>
  <c r="K15" i="10"/>
  <c r="K16" i="10"/>
  <c r="K9" i="10"/>
  <c r="J9" i="10"/>
  <c r="H10" i="10"/>
  <c r="H11" i="10"/>
  <c r="H12" i="10"/>
  <c r="H13" i="10"/>
  <c r="H14" i="10"/>
  <c r="H15" i="10"/>
  <c r="H16" i="10"/>
  <c r="H9" i="10"/>
  <c r="Q9" i="10"/>
  <c r="Y18" i="10"/>
  <c r="X18" i="10"/>
  <c r="W18" i="10"/>
  <c r="V18" i="10"/>
  <c r="P18" i="10"/>
  <c r="O18" i="10"/>
  <c r="N18" i="10"/>
  <c r="M18" i="10"/>
  <c r="G18" i="10"/>
  <c r="F18" i="10"/>
  <c r="E18" i="10"/>
  <c r="D18" i="10"/>
  <c r="AB16" i="10"/>
  <c r="Z16" i="10"/>
  <c r="Q16" i="10"/>
  <c r="AB15" i="10"/>
  <c r="Z15" i="10"/>
  <c r="Q15" i="10"/>
  <c r="AB14" i="10"/>
  <c r="Z14" i="10"/>
  <c r="Q14" i="10"/>
  <c r="AB13" i="10"/>
  <c r="Z13" i="10"/>
  <c r="Q13" i="10"/>
  <c r="AB12" i="10"/>
  <c r="Z12" i="10"/>
  <c r="Q12" i="10"/>
  <c r="AB11" i="10"/>
  <c r="Z11" i="10"/>
  <c r="Q11" i="10"/>
  <c r="AB10" i="10"/>
  <c r="Z10" i="10"/>
  <c r="Q10" i="10"/>
  <c r="AB9" i="10"/>
  <c r="Z9" i="10"/>
  <c r="S9" i="10"/>
  <c r="AA19" i="10" l="1"/>
  <c r="AC19" i="10"/>
  <c r="K19" i="10"/>
  <c r="R19" i="10"/>
  <c r="S18" i="10"/>
  <c r="I19" i="10"/>
  <c r="J18" i="10"/>
  <c r="H18" i="10"/>
  <c r="AB18" i="10"/>
  <c r="Q18" i="10"/>
  <c r="Z18" i="10"/>
</calcChain>
</file>

<file path=xl/sharedStrings.xml><?xml version="1.0" encoding="utf-8"?>
<sst xmlns="http://schemas.openxmlformats.org/spreadsheetml/2006/main" count="88" uniqueCount="54">
  <si>
    <t>Designation Performance (Speed) 2018_2020 (Sept 2019).</t>
  </si>
  <si>
    <t xml:space="preserve">We hope this is helpful - please feel free to ask questions / suggest improvements. </t>
  </si>
  <si>
    <t>This toolkit helps you to keep a quarter-by-quarter eye on how you are performing on speed of processing applications.</t>
  </si>
  <si>
    <t>The full critieria regarding designation can be found here:</t>
  </si>
  <si>
    <t>https://www.gov.uk/government/uploads/system/uploads/attachment_data/file/571144/Improving_Planning_Performance_-_Criteria_for_Designation__revised_2016_.pdf</t>
  </si>
  <si>
    <t>Things to note:</t>
  </si>
  <si>
    <t xml:space="preserve">1) DCLG measure performance over a 2 year period for designation. The period measured for speed is currently Oct 2016 - September 2018. </t>
  </si>
  <si>
    <r>
      <t xml:space="preserve">2) The P151/P153 data is normally at </t>
    </r>
    <r>
      <rPr>
        <i/>
        <sz val="10"/>
        <color theme="1"/>
        <rFont val="Liberation Sans"/>
      </rPr>
      <t xml:space="preserve">least </t>
    </r>
    <r>
      <rPr>
        <sz val="10"/>
        <color theme="1"/>
        <rFont val="Liberation Sans"/>
      </rPr>
      <t>one quarter behind the current live reporting period.</t>
    </r>
  </si>
  <si>
    <t>How to use the speed forecaster</t>
  </si>
  <si>
    <t>Delete the dummy data in the 'speed forecaster tool' and populate the columns for each quarter with the most up to date figures you have</t>
  </si>
  <si>
    <r>
      <t xml:space="preserve"> (use the worksheets P151/153) </t>
    </r>
    <r>
      <rPr>
        <b/>
        <sz val="10"/>
        <color theme="1"/>
        <rFont val="Liberation Sans"/>
      </rPr>
      <t xml:space="preserve">BUT it is always wise to check this against your own records in case of reporting errors. </t>
    </r>
  </si>
  <si>
    <t>We hang out in the knowledge hub here:</t>
  </si>
  <si>
    <t>https://khub.net/group/planningadvisoryservicepas/group-forum/-/message_boards/category/6217936</t>
  </si>
  <si>
    <t>or this link might work without needing to register</t>
  </si>
  <si>
    <t>https://khub.net/web/planningadvisoryservicepas/group-forum/-/message_boards/category/6217936</t>
  </si>
  <si>
    <t>Don't overwrite the grey cells !</t>
  </si>
  <si>
    <t xml:space="preserve">Copy your performance data from Tables P151a/b and P153 into the cells in the grid below to keep a quarter-by-quarter eye on performance. </t>
  </si>
  <si>
    <t>Designation Period 2022-24</t>
  </si>
  <si>
    <t>Criteria: Speed</t>
  </si>
  <si>
    <t>District matter Majors (151a)</t>
  </si>
  <si>
    <t>County matter majors (151b)</t>
  </si>
  <si>
    <t>Non-majors (153)</t>
  </si>
  <si>
    <t>All Major Decisions</t>
  </si>
  <si>
    <t>Major Decisions within 13 weeks</t>
  </si>
  <si>
    <t>PPA, EoT or EIA Decisions</t>
  </si>
  <si>
    <t>PPA, EoT or EIA Decisions in time</t>
  </si>
  <si>
    <t>Non-major Decisions</t>
  </si>
  <si>
    <t>Non-major Decisions within 8 weeks</t>
  </si>
  <si>
    <t>Q1</t>
  </si>
  <si>
    <t>Oct - Dec 2022</t>
  </si>
  <si>
    <t>Q2</t>
  </si>
  <si>
    <t>Jan - Mar 2023</t>
  </si>
  <si>
    <t>Q3</t>
  </si>
  <si>
    <t>Apr - Jun 2023</t>
  </si>
  <si>
    <t>Q4</t>
  </si>
  <si>
    <t>Jul - Sep 2023</t>
  </si>
  <si>
    <t>Q5</t>
  </si>
  <si>
    <t>Oct - Dec 2023</t>
  </si>
  <si>
    <t>Q6</t>
  </si>
  <si>
    <t>Jan - Mar 2024</t>
  </si>
  <si>
    <t>Q7</t>
  </si>
  <si>
    <t>Apr - Jun 2024</t>
  </si>
  <si>
    <t>Q8</t>
  </si>
  <si>
    <t>Jul - Sep 2024</t>
  </si>
  <si>
    <t>Assessment is made late December 2024, for designation announcement early 2025</t>
  </si>
  <si>
    <t>Min. level required (inc. EOTs)</t>
  </si>
  <si>
    <t>Min. level required (excl. EOTs)</t>
  </si>
  <si>
    <t>Out of time (allowing EOTs)</t>
  </si>
  <si>
    <t>Out of time (excluding EOTs)</t>
  </si>
  <si>
    <t>Result (allowing EOTs)</t>
  </si>
  <si>
    <t>Result (excluding EOTs)</t>
  </si>
  <si>
    <t>total (allowing EOTs)</t>
  </si>
  <si>
    <t>total (excluding EOTs)</t>
  </si>
  <si>
    <t>Council N Northants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</si>
</sst>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Liberation Sans"/>
    </font>
    <font>
      <b/>
      <sz val="10"/>
      <color theme="1"/>
      <name val="Liberation Sans"/>
    </font>
    <font>
      <i/>
      <sz val="10"/>
      <color theme="1"/>
      <name val="Liberation Sans"/>
    </font>
    <font>
      <u/>
      <sz val="10"/>
      <color theme="10"/>
      <name val="Liberation Sans"/>
    </font>
    <font>
      <sz val="12"/>
      <color theme="1"/>
      <name val="Liberation Sans"/>
    </font>
    <font>
      <b/>
      <sz val="12"/>
      <color theme="1"/>
      <name val="Liberation Sans"/>
    </font>
    <font>
      <sz val="10"/>
      <name val="Liberation Sans"/>
    </font>
    <font>
      <b/>
      <sz val="22"/>
      <color theme="1"/>
      <name val="Liberation Sans"/>
    </font>
    <font>
      <b/>
      <sz val="12"/>
      <name val="Liberation Sans"/>
    </font>
    <font>
      <b/>
      <sz val="10"/>
      <name val="Liberation Sans"/>
    </font>
    <font>
      <b/>
      <sz val="14"/>
      <color theme="1"/>
      <name val="Liberation Sans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 tint="-0.14999847407452621"/>
        <bgColor rgb="FFFFFF99"/>
      </patternFill>
    </fill>
    <fill>
      <patternFill patternType="solid">
        <fgColor theme="3" tint="0.59999389629810485"/>
        <bgColor rgb="FFFFFF99"/>
      </patternFill>
    </fill>
    <fill>
      <patternFill patternType="solid">
        <fgColor rgb="FF92D050"/>
        <bgColor rgb="FFCCFF00"/>
      </patternFill>
    </fill>
    <fill>
      <patternFill patternType="solid">
        <fgColor rgb="FF92D050"/>
        <bgColor rgb="FFFFFF99"/>
      </patternFill>
    </fill>
    <fill>
      <patternFill patternType="solid">
        <fgColor theme="0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rgb="FFFFFF99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rgb="FFFFFF99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 applyNumberFormat="0" applyFill="0" applyBorder="0" applyAlignment="0" applyProtection="0"/>
  </cellStyleXfs>
  <cellXfs count="108">
    <xf numFmtId="0" fontId="0" fillId="0" borderId="0" xfId="0"/>
    <xf numFmtId="0" fontId="1" fillId="2" borderId="0" xfId="4" applyFill="1"/>
    <xf numFmtId="3" fontId="4" fillId="2" borderId="0" xfId="4" applyNumberFormat="1" applyFont="1" applyFill="1" applyAlignment="1">
      <alignment horizontal="right" vertical="top" wrapText="1" readingOrder="1"/>
    </xf>
    <xf numFmtId="0" fontId="1" fillId="0" borderId="0" xfId="4"/>
    <xf numFmtId="0" fontId="6" fillId="2" borderId="0" xfId="7" applyFont="1" applyFill="1"/>
    <xf numFmtId="0" fontId="5" fillId="2" borderId="0" xfId="7" applyFill="1"/>
    <xf numFmtId="0" fontId="3" fillId="2" borderId="0" xfId="1" applyFill="1"/>
    <xf numFmtId="0" fontId="5" fillId="2" borderId="0" xfId="7" applyFill="1" applyAlignment="1">
      <alignment wrapText="1"/>
    </xf>
    <xf numFmtId="0" fontId="8" fillId="2" borderId="0" xfId="8" applyFill="1"/>
    <xf numFmtId="0" fontId="6" fillId="0" borderId="0" xfId="7" applyFont="1"/>
    <xf numFmtId="0" fontId="5" fillId="4" borderId="5" xfId="7" applyFill="1" applyBorder="1" applyAlignment="1">
      <alignment horizontal="center" textRotation="90"/>
    </xf>
    <xf numFmtId="0" fontId="5" fillId="4" borderId="5" xfId="7" applyFill="1" applyBorder="1"/>
    <xf numFmtId="0" fontId="9" fillId="2" borderId="0" xfId="7" applyFont="1" applyFill="1"/>
    <xf numFmtId="0" fontId="1" fillId="2" borderId="6" xfId="4" applyFill="1" applyBorder="1"/>
    <xf numFmtId="0" fontId="5" fillId="2" borderId="1" xfId="7" applyFill="1" applyBorder="1"/>
    <xf numFmtId="0" fontId="1" fillId="2" borderId="1" xfId="4" applyFill="1" applyBorder="1"/>
    <xf numFmtId="0" fontId="12" fillId="2" borderId="1" xfId="7" applyFont="1" applyFill="1" applyBorder="1"/>
    <xf numFmtId="0" fontId="13" fillId="2" borderId="1" xfId="7" applyFont="1" applyFill="1" applyBorder="1"/>
    <xf numFmtId="0" fontId="1" fillId="0" borderId="1" xfId="4" applyBorder="1"/>
    <xf numFmtId="0" fontId="1" fillId="2" borderId="7" xfId="4" applyFill="1" applyBorder="1"/>
    <xf numFmtId="0" fontId="10" fillId="2" borderId="8" xfId="7" applyFont="1" applyFill="1" applyBorder="1"/>
    <xf numFmtId="0" fontId="1" fillId="2" borderId="9" xfId="4" applyFill="1" applyBorder="1"/>
    <xf numFmtId="0" fontId="5" fillId="2" borderId="8" xfId="7" applyFill="1" applyBorder="1"/>
    <xf numFmtId="0" fontId="5" fillId="2" borderId="0" xfId="7" applyFill="1" applyAlignment="1">
      <alignment horizontal="center" vertical="center"/>
    </xf>
    <xf numFmtId="0" fontId="11" fillId="2" borderId="8" xfId="7" applyFont="1" applyFill="1" applyBorder="1"/>
    <xf numFmtId="0" fontId="11" fillId="2" borderId="0" xfId="7" applyFont="1" applyFill="1"/>
    <xf numFmtId="0" fontId="5" fillId="2" borderId="13" xfId="7" applyFill="1" applyBorder="1" applyAlignment="1">
      <alignment horizontal="center" textRotation="90"/>
    </xf>
    <xf numFmtId="0" fontId="5" fillId="5" borderId="5" xfId="7" applyFill="1" applyBorder="1" applyAlignment="1">
      <alignment horizontal="center" textRotation="90"/>
    </xf>
    <xf numFmtId="0" fontId="5" fillId="4" borderId="14" xfId="7" applyFill="1" applyBorder="1" applyAlignment="1">
      <alignment horizontal="center" textRotation="90"/>
    </xf>
    <xf numFmtId="0" fontId="5" fillId="2" borderId="15" xfId="7" applyFill="1" applyBorder="1" applyAlignment="1">
      <alignment horizontal="center" textRotation="90"/>
    </xf>
    <xf numFmtId="0" fontId="5" fillId="6" borderId="16" xfId="7" applyFill="1" applyBorder="1" applyAlignment="1">
      <alignment horizontal="center" textRotation="90"/>
    </xf>
    <xf numFmtId="0" fontId="5" fillId="6" borderId="17" xfId="7" applyFill="1" applyBorder="1" applyAlignment="1">
      <alignment horizontal="center" textRotation="90"/>
    </xf>
    <xf numFmtId="0" fontId="5" fillId="4" borderId="3" xfId="7" applyFill="1" applyBorder="1" applyAlignment="1">
      <alignment horizontal="center" textRotation="90"/>
    </xf>
    <xf numFmtId="10" fontId="14" fillId="2" borderId="8" xfId="7" applyNumberFormat="1" applyFont="1" applyFill="1" applyBorder="1"/>
    <xf numFmtId="0" fontId="5" fillId="3" borderId="3" xfId="7" applyFill="1" applyBorder="1"/>
    <xf numFmtId="9" fontId="5" fillId="4" borderId="18" xfId="7" applyNumberFormat="1" applyFill="1" applyBorder="1"/>
    <xf numFmtId="10" fontId="14" fillId="2" borderId="0" xfId="7" applyNumberFormat="1" applyFont="1" applyFill="1" applyAlignment="1">
      <alignment horizontal="center"/>
    </xf>
    <xf numFmtId="0" fontId="5" fillId="5" borderId="19" xfId="7" applyFill="1" applyBorder="1"/>
    <xf numFmtId="9" fontId="5" fillId="4" borderId="14" xfId="7" applyNumberFormat="1" applyFill="1" applyBorder="1"/>
    <xf numFmtId="10" fontId="14" fillId="2" borderId="15" xfId="7" applyNumberFormat="1" applyFont="1" applyFill="1" applyBorder="1"/>
    <xf numFmtId="0" fontId="5" fillId="7" borderId="3" xfId="7" applyFill="1" applyBorder="1"/>
    <xf numFmtId="0" fontId="5" fillId="4" borderId="20" xfId="7" applyFill="1" applyBorder="1"/>
    <xf numFmtId="9" fontId="5" fillId="4" borderId="3" xfId="7" applyNumberFormat="1" applyFill="1" applyBorder="1"/>
    <xf numFmtId="0" fontId="5" fillId="4" borderId="21" xfId="7" applyFill="1" applyBorder="1"/>
    <xf numFmtId="9" fontId="5" fillId="4" borderId="4" xfId="7" applyNumberFormat="1" applyFill="1" applyBorder="1"/>
    <xf numFmtId="0" fontId="5" fillId="4" borderId="17" xfId="7" applyFill="1" applyBorder="1"/>
    <xf numFmtId="0" fontId="5" fillId="4" borderId="3" xfId="7" applyFill="1" applyBorder="1"/>
    <xf numFmtId="10" fontId="14" fillId="2" borderId="0" xfId="7" applyNumberFormat="1" applyFont="1" applyFill="1"/>
    <xf numFmtId="0" fontId="5" fillId="8" borderId="23" xfId="7" applyFill="1" applyBorder="1"/>
    <xf numFmtId="0" fontId="5" fillId="8" borderId="0" xfId="7" applyFill="1"/>
    <xf numFmtId="0" fontId="5" fillId="2" borderId="9" xfId="7" applyFill="1" applyBorder="1"/>
    <xf numFmtId="10" fontId="14" fillId="2" borderId="24" xfId="7" applyNumberFormat="1" applyFont="1" applyFill="1" applyBorder="1"/>
    <xf numFmtId="10" fontId="14" fillId="2" borderId="3" xfId="7" applyNumberFormat="1" applyFont="1" applyFill="1" applyBorder="1"/>
    <xf numFmtId="0" fontId="5" fillId="4" borderId="25" xfId="7" applyFill="1" applyBorder="1"/>
    <xf numFmtId="10" fontId="5" fillId="2" borderId="0" xfId="7" applyNumberFormat="1" applyFill="1"/>
    <xf numFmtId="0" fontId="5" fillId="5" borderId="26" xfId="7" applyFill="1" applyBorder="1"/>
    <xf numFmtId="0" fontId="5" fillId="5" borderId="25" xfId="7" applyFill="1" applyBorder="1"/>
    <xf numFmtId="10" fontId="5" fillId="2" borderId="15" xfId="7" applyNumberFormat="1" applyFill="1" applyBorder="1"/>
    <xf numFmtId="9" fontId="6" fillId="2" borderId="0" xfId="7" applyNumberFormat="1" applyFont="1" applyFill="1"/>
    <xf numFmtId="9" fontId="5" fillId="2" borderId="0" xfId="7" applyNumberFormat="1" applyFill="1"/>
    <xf numFmtId="9" fontId="6" fillId="5" borderId="5" xfId="7" applyNumberFormat="1" applyFont="1" applyFill="1" applyBorder="1"/>
    <xf numFmtId="9" fontId="6" fillId="6" borderId="3" xfId="7" applyNumberFormat="1" applyFont="1" applyFill="1" applyBorder="1"/>
    <xf numFmtId="0" fontId="1" fillId="2" borderId="28" xfId="4" applyFill="1" applyBorder="1"/>
    <xf numFmtId="0" fontId="1" fillId="2" borderId="2" xfId="4" applyFill="1" applyBorder="1"/>
    <xf numFmtId="0" fontId="1" fillId="2" borderId="29" xfId="4" applyFill="1" applyBorder="1"/>
    <xf numFmtId="0" fontId="4" fillId="2" borderId="0" xfId="4" applyFont="1" applyFill="1" applyAlignment="1">
      <alignment horizontal="right" vertical="top" wrapText="1" readingOrder="1"/>
    </xf>
    <xf numFmtId="0" fontId="15" fillId="2" borderId="0" xfId="7" applyFont="1" applyFill="1"/>
    <xf numFmtId="0" fontId="4" fillId="9" borderId="5" xfId="0" applyFont="1" applyFill="1" applyBorder="1" applyAlignment="1">
      <alignment horizontal="right" vertical="center" wrapText="1" readingOrder="1"/>
    </xf>
    <xf numFmtId="0" fontId="4" fillId="9" borderId="5" xfId="4" applyFont="1" applyFill="1" applyBorder="1" applyAlignment="1">
      <alignment horizontal="right" vertical="top" wrapText="1" readingOrder="1"/>
    </xf>
    <xf numFmtId="0" fontId="5" fillId="3" borderId="17" xfId="7" applyFill="1" applyBorder="1" applyAlignment="1">
      <alignment horizontal="center" textRotation="90"/>
    </xf>
    <xf numFmtId="0" fontId="5" fillId="9" borderId="17" xfId="7" applyFill="1" applyBorder="1" applyAlignment="1">
      <alignment horizontal="center" textRotation="90"/>
    </xf>
    <xf numFmtId="0" fontId="5" fillId="3" borderId="31" xfId="7" applyFill="1" applyBorder="1"/>
    <xf numFmtId="0" fontId="5" fillId="4" borderId="14" xfId="7" applyFill="1" applyBorder="1"/>
    <xf numFmtId="0" fontId="5" fillId="4" borderId="27" xfId="7" applyFill="1" applyBorder="1"/>
    <xf numFmtId="0" fontId="5" fillId="4" borderId="30" xfId="7" applyFill="1" applyBorder="1" applyAlignment="1">
      <alignment horizontal="center" textRotation="90"/>
    </xf>
    <xf numFmtId="10" fontId="14" fillId="2" borderId="0" xfId="7" applyNumberFormat="1" applyFont="1" applyFill="1" applyBorder="1"/>
    <xf numFmtId="0" fontId="5" fillId="3" borderId="4" xfId="7" applyFill="1" applyBorder="1"/>
    <xf numFmtId="0" fontId="5" fillId="3" borderId="33" xfId="7" applyFill="1" applyBorder="1"/>
    <xf numFmtId="0" fontId="5" fillId="3" borderId="13" xfId="7" applyFill="1" applyBorder="1"/>
    <xf numFmtId="0" fontId="5" fillId="4" borderId="13" xfId="7" applyFill="1" applyBorder="1"/>
    <xf numFmtId="0" fontId="5" fillId="8" borderId="0" xfId="7" applyFill="1" applyBorder="1"/>
    <xf numFmtId="9" fontId="5" fillId="8" borderId="0" xfId="7" applyNumberFormat="1" applyFill="1" applyBorder="1"/>
    <xf numFmtId="9" fontId="5" fillId="4" borderId="20" xfId="7" applyNumberFormat="1" applyFill="1" applyBorder="1"/>
    <xf numFmtId="0" fontId="5" fillId="4" borderId="22" xfId="7" applyFill="1" applyBorder="1" applyAlignment="1">
      <alignment horizontal="center" textRotation="90"/>
    </xf>
    <xf numFmtId="9" fontId="1" fillId="10" borderId="3" xfId="4" applyNumberFormat="1" applyFill="1" applyBorder="1"/>
    <xf numFmtId="0" fontId="5" fillId="11" borderId="3" xfId="7" applyFill="1" applyBorder="1"/>
    <xf numFmtId="0" fontId="5" fillId="11" borderId="34" xfId="7" applyFill="1" applyBorder="1"/>
    <xf numFmtId="0" fontId="1" fillId="12" borderId="3" xfId="4" applyFill="1" applyBorder="1"/>
    <xf numFmtId="0" fontId="5" fillId="11" borderId="25" xfId="7" applyFill="1" applyBorder="1"/>
    <xf numFmtId="0" fontId="5" fillId="11" borderId="27" xfId="7" applyFill="1" applyBorder="1"/>
    <xf numFmtId="9" fontId="5" fillId="11" borderId="27" xfId="7" applyNumberFormat="1" applyFill="1" applyBorder="1"/>
    <xf numFmtId="9" fontId="14" fillId="13" borderId="35" xfId="7" applyNumberFormat="1" applyFont="1" applyFill="1" applyBorder="1"/>
    <xf numFmtId="9" fontId="6" fillId="13" borderId="3" xfId="7" applyNumberFormat="1" applyFont="1" applyFill="1" applyBorder="1"/>
    <xf numFmtId="9" fontId="6" fillId="13" borderId="27" xfId="7" applyNumberFormat="1" applyFont="1" applyFill="1" applyBorder="1"/>
    <xf numFmtId="9" fontId="6" fillId="3" borderId="3" xfId="7" applyNumberFormat="1" applyFont="1" applyFill="1" applyBorder="1"/>
    <xf numFmtId="0" fontId="5" fillId="7" borderId="19" xfId="7" applyFill="1" applyBorder="1"/>
    <xf numFmtId="0" fontId="5" fillId="3" borderId="10" xfId="7" applyFill="1" applyBorder="1" applyAlignment="1">
      <alignment horizontal="center" vertical="center"/>
    </xf>
    <xf numFmtId="0" fontId="5" fillId="3" borderId="11" xfId="7" applyFill="1" applyBorder="1" applyAlignment="1">
      <alignment horizontal="center" vertical="center"/>
    </xf>
    <xf numFmtId="0" fontId="5" fillId="3" borderId="32" xfId="7" applyFill="1" applyBorder="1" applyAlignment="1">
      <alignment horizontal="center" vertical="center"/>
    </xf>
    <xf numFmtId="0" fontId="5" fillId="3" borderId="12" xfId="7" applyFill="1" applyBorder="1" applyAlignment="1">
      <alignment horizontal="center" vertical="center"/>
    </xf>
    <xf numFmtId="0" fontId="5" fillId="5" borderId="10" xfId="7" applyFill="1" applyBorder="1" applyAlignment="1">
      <alignment horizontal="center" vertical="center"/>
    </xf>
    <xf numFmtId="0" fontId="5" fillId="5" borderId="11" xfId="7" applyFill="1" applyBorder="1" applyAlignment="1">
      <alignment horizontal="center" vertical="center"/>
    </xf>
    <xf numFmtId="0" fontId="5" fillId="5" borderId="32" xfId="7" applyFill="1" applyBorder="1" applyAlignment="1">
      <alignment horizontal="center" vertical="center"/>
    </xf>
    <xf numFmtId="0" fontId="5" fillId="5" borderId="12" xfId="7" applyFill="1" applyBorder="1" applyAlignment="1">
      <alignment horizontal="center" vertical="center"/>
    </xf>
    <xf numFmtId="0" fontId="5" fillId="6" borderId="10" xfId="7" applyFill="1" applyBorder="1" applyAlignment="1">
      <alignment horizontal="center" vertical="center"/>
    </xf>
    <xf numFmtId="0" fontId="5" fillId="6" borderId="11" xfId="7" applyFill="1" applyBorder="1" applyAlignment="1">
      <alignment horizontal="center" vertical="center"/>
    </xf>
    <xf numFmtId="0" fontId="5" fillId="6" borderId="32" xfId="7" applyFill="1" applyBorder="1" applyAlignment="1">
      <alignment horizontal="center" vertical="center"/>
    </xf>
    <xf numFmtId="0" fontId="5" fillId="6" borderId="12" xfId="7" applyFill="1" applyBorder="1" applyAlignment="1">
      <alignment horizontal="center" vertical="center"/>
    </xf>
  </cellXfs>
  <cellStyles count="9">
    <cellStyle name="Hyperlink" xfId="1" builtinId="8"/>
    <cellStyle name="Hyperlink 2" xfId="8" xr:uid="{9D79846E-E41D-43AF-8DAE-F96D7ED24A90}"/>
    <cellStyle name="Normal" xfId="0" builtinId="0"/>
    <cellStyle name="Normal 2" xfId="4" xr:uid="{7369D900-AC23-4A23-A550-A699C3E4D502}"/>
    <cellStyle name="Normal 2 2" xfId="2" xr:uid="{00000000-0005-0000-0000-000002000000}"/>
    <cellStyle name="Normal 2 2 2 2" xfId="5" xr:uid="{A8147D4F-BC29-4F68-952E-398C2EE83B2D}"/>
    <cellStyle name="Normal 5" xfId="3" xr:uid="{00000000-0005-0000-0000-000003000000}"/>
    <cellStyle name="Normal 5 2" xfId="6" xr:uid="{E4A00BB5-C472-47C0-8E1F-1DF1388787FB}"/>
    <cellStyle name="Normal 6" xfId="7" xr:uid="{270DE7E3-24D9-4ED0-8414-95239F802FF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gov.uk/ASD_File_Plan$/ASCT/P009%20Planning/021%20Statistics/Planning%20Application%20Statistics/Quarterly%20publication/201506/Live%20tables/7%20-%20Table%20P152/Table%20152%20working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anatory notes"/>
      <sheetName val="PINS raw data"/>
      <sheetName val="PINS summary"/>
      <sheetName val="District codes"/>
      <sheetName val="SPD district data"/>
      <sheetName val="District calculations"/>
      <sheetName val="152a district final"/>
      <sheetName val="QA - 152a versus 151a"/>
      <sheetName val="QA - 152a versus historical"/>
      <sheetName val="County codes"/>
      <sheetName val="SPD county data - CPS1"/>
      <sheetName val="county data from Surinder"/>
      <sheetName val="County calculations - CPS1"/>
      <sheetName val="County calculations - CPS2"/>
      <sheetName val="County final"/>
      <sheetName val="QA - 152b versus 151b"/>
      <sheetName val="QA - 152b versus historica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571144/Improving_Planning_Performance_-_Criteria_for_Designation__revised_2016_.pdf" TargetMode="External"/><Relationship Id="rId2" Type="http://schemas.openxmlformats.org/officeDocument/2006/relationships/hyperlink" Target="https://khub.net/group/planningadvisoryservicepas/group-forum/-/message_boards/category/6217936" TargetMode="External"/><Relationship Id="rId1" Type="http://schemas.openxmlformats.org/officeDocument/2006/relationships/hyperlink" Target="https://khub.net/web/planningadvisoryservicepas/group-forum/-/message_boards/category/621793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08E5-81B9-48E5-B68D-E05FCCFC5584}">
  <dimension ref="A1:BD23"/>
  <sheetViews>
    <sheetView zoomScale="82" workbookViewId="0">
      <selection activeCell="A21" sqref="A21:A24"/>
    </sheetView>
  </sheetViews>
  <sheetFormatPr defaultColWidth="8.7109375" defaultRowHeight="12.75"/>
  <cols>
    <col min="1" max="56" width="8.7109375" style="1"/>
    <col min="57" max="16384" width="8.7109375" style="3"/>
  </cols>
  <sheetData>
    <row r="1" spans="1:1">
      <c r="A1" s="4" t="s">
        <v>0</v>
      </c>
    </row>
    <row r="2" spans="1:1">
      <c r="A2" s="4"/>
    </row>
    <row r="3" spans="1:1">
      <c r="A3" s="5" t="s">
        <v>1</v>
      </c>
    </row>
    <row r="4" spans="1:1">
      <c r="A4" s="5" t="s">
        <v>2</v>
      </c>
    </row>
    <row r="5" spans="1:1">
      <c r="A5" s="5" t="s">
        <v>3</v>
      </c>
    </row>
    <row r="6" spans="1:1">
      <c r="A6" s="6" t="s">
        <v>4</v>
      </c>
    </row>
    <row r="7" spans="1:1">
      <c r="A7" s="7"/>
    </row>
    <row r="8" spans="1:1">
      <c r="A8" s="4" t="s">
        <v>5</v>
      </c>
    </row>
    <row r="9" spans="1:1">
      <c r="A9" s="5" t="s">
        <v>6</v>
      </c>
    </row>
    <row r="10" spans="1:1">
      <c r="A10" s="5" t="s">
        <v>7</v>
      </c>
    </row>
    <row r="11" spans="1:1">
      <c r="A11" s="5"/>
    </row>
    <row r="12" spans="1:1">
      <c r="A12" s="4" t="s">
        <v>8</v>
      </c>
    </row>
    <row r="13" spans="1:1">
      <c r="A13" s="5" t="s">
        <v>9</v>
      </c>
    </row>
    <row r="14" spans="1:1">
      <c r="A14" s="5" t="s">
        <v>10</v>
      </c>
    </row>
    <row r="15" spans="1:1">
      <c r="A15" s="5"/>
    </row>
    <row r="16" spans="1:1">
      <c r="A16" s="5" t="s">
        <v>11</v>
      </c>
    </row>
    <row r="17" spans="1:1">
      <c r="A17" s="6" t="s">
        <v>12</v>
      </c>
    </row>
    <row r="18" spans="1:1">
      <c r="A18" s="5" t="s">
        <v>13</v>
      </c>
    </row>
    <row r="19" spans="1:1">
      <c r="A19" s="8" t="s">
        <v>14</v>
      </c>
    </row>
    <row r="20" spans="1:1">
      <c r="A20" s="5"/>
    </row>
    <row r="21" spans="1:1">
      <c r="A21" s="4"/>
    </row>
    <row r="22" spans="1:1">
      <c r="A22" s="5"/>
    </row>
    <row r="23" spans="1:1">
      <c r="A23" s="5"/>
    </row>
  </sheetData>
  <hyperlinks>
    <hyperlink ref="A19" r:id="rId1" xr:uid="{448FC0B8-0845-4EB3-9608-C95CE89AEF2E}"/>
    <hyperlink ref="A17" r:id="rId2" xr:uid="{BFD05C4D-B1CB-425B-883A-274B89C9C21F}"/>
    <hyperlink ref="A6" r:id="rId3" xr:uid="{4481B646-B7A8-4943-B831-149E359F8D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0A2FA-7699-42DE-8C2D-68C8205C7E5A}">
  <dimension ref="A1:BI349"/>
  <sheetViews>
    <sheetView tabSelected="1" topLeftCell="A5" zoomScale="71" zoomScaleNormal="71" workbookViewId="0">
      <selection activeCell="AB16" sqref="AB16"/>
    </sheetView>
  </sheetViews>
  <sheetFormatPr defaultColWidth="9.140625" defaultRowHeight="12.75"/>
  <cols>
    <col min="1" max="1" width="1.7109375" style="1" customWidth="1"/>
    <col min="2" max="2" width="3.42578125" style="3" customWidth="1"/>
    <col min="3" max="3" width="21.42578125" style="3" customWidth="1"/>
    <col min="4" max="4" width="4.7109375" style="3" customWidth="1"/>
    <col min="5" max="6" width="5.28515625" style="3" customWidth="1"/>
    <col min="7" max="7" width="5.42578125" style="3" customWidth="1"/>
    <col min="8" max="9" width="6.28515625" style="3" customWidth="1"/>
    <col min="10" max="10" width="7.42578125" style="3" bestFit="1" customWidth="1"/>
    <col min="11" max="11" width="7" style="3" customWidth="1"/>
    <col min="12" max="12" width="4.140625" style="3" customWidth="1"/>
    <col min="13" max="13" width="5.5703125" style="3" customWidth="1"/>
    <col min="14" max="15" width="5" style="3" customWidth="1"/>
    <col min="16" max="16" width="5.42578125" style="3" customWidth="1"/>
    <col min="17" max="18" width="4.42578125" style="3" customWidth="1"/>
    <col min="19" max="19" width="5.7109375" style="3" bestFit="1" customWidth="1"/>
    <col min="20" max="20" width="7.28515625" style="3" customWidth="1"/>
    <col min="21" max="21" width="3.5703125" style="3" customWidth="1"/>
    <col min="22" max="22" width="5.42578125" style="3" customWidth="1"/>
    <col min="23" max="23" width="6.140625" style="3" customWidth="1"/>
    <col min="24" max="24" width="5.85546875" style="3" customWidth="1"/>
    <col min="25" max="25" width="5.5703125" style="3" customWidth="1"/>
    <col min="26" max="27" width="4.85546875" style="3" customWidth="1"/>
    <col min="28" max="28" width="5.7109375" style="3" bestFit="1" customWidth="1"/>
    <col min="29" max="29" width="5.7109375" style="3" customWidth="1"/>
    <col min="30" max="30" width="2" style="3" customWidth="1"/>
    <col min="31" max="61" width="9.140625" style="1"/>
    <col min="62" max="16384" width="9.140625" style="3"/>
  </cols>
  <sheetData>
    <row r="1" spans="2:30" s="1" customFormat="1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2:30" s="1" customFormat="1" ht="18">
      <c r="B2" s="66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2:30" s="1" customFormat="1" ht="15.75" thickBot="1">
      <c r="B3" s="12" t="s">
        <v>16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2:30" ht="27.75">
      <c r="B4" s="13"/>
      <c r="C4" s="14"/>
      <c r="D4" s="14"/>
      <c r="E4" s="14"/>
      <c r="F4" s="14"/>
      <c r="G4" s="14"/>
      <c r="H4" s="14"/>
      <c r="I4" s="14"/>
      <c r="J4" s="14"/>
      <c r="K4" s="15"/>
      <c r="L4" s="16"/>
      <c r="M4" s="15"/>
      <c r="N4" s="14"/>
      <c r="O4" s="14"/>
      <c r="P4" s="14"/>
      <c r="Q4" s="14"/>
      <c r="R4" s="14"/>
      <c r="S4" s="14"/>
      <c r="T4" s="17" t="s">
        <v>17</v>
      </c>
      <c r="U4" s="18"/>
      <c r="V4" s="14"/>
      <c r="W4" s="18"/>
      <c r="X4" s="14"/>
      <c r="Y4" s="14"/>
      <c r="Z4" s="14"/>
      <c r="AA4" s="14"/>
      <c r="AB4" s="14"/>
      <c r="AC4" s="14"/>
      <c r="AD4" s="19"/>
    </row>
    <row r="5" spans="2:30" ht="16.5" thickBot="1">
      <c r="B5" s="20" t="s">
        <v>18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1"/>
    </row>
    <row r="6" spans="2:30" ht="13.5" thickBot="1">
      <c r="B6" s="22" t="s">
        <v>53</v>
      </c>
      <c r="C6" s="5"/>
      <c r="D6" s="96" t="s">
        <v>19</v>
      </c>
      <c r="E6" s="97"/>
      <c r="F6" s="97"/>
      <c r="G6" s="97"/>
      <c r="H6" s="97"/>
      <c r="I6" s="98"/>
      <c r="J6" s="98"/>
      <c r="K6" s="99"/>
      <c r="L6" s="23"/>
      <c r="M6" s="100" t="s">
        <v>20</v>
      </c>
      <c r="N6" s="101"/>
      <c r="O6" s="101"/>
      <c r="P6" s="101"/>
      <c r="Q6" s="101"/>
      <c r="R6" s="102"/>
      <c r="S6" s="102"/>
      <c r="T6" s="103"/>
      <c r="U6" s="23"/>
      <c r="V6" s="104" t="s">
        <v>21</v>
      </c>
      <c r="W6" s="105"/>
      <c r="X6" s="105"/>
      <c r="Y6" s="105"/>
      <c r="Z6" s="105"/>
      <c r="AA6" s="106"/>
      <c r="AB6" s="106"/>
      <c r="AC6" s="107"/>
      <c r="AD6" s="21"/>
    </row>
    <row r="7" spans="2:30">
      <c r="B7" s="2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1"/>
    </row>
    <row r="8" spans="2:30" ht="168" customHeight="1">
      <c r="B8" s="24"/>
      <c r="C8" s="25"/>
      <c r="D8" s="69" t="s">
        <v>22</v>
      </c>
      <c r="E8" s="69" t="s">
        <v>23</v>
      </c>
      <c r="F8" s="70" t="s">
        <v>24</v>
      </c>
      <c r="G8" s="69" t="s">
        <v>25</v>
      </c>
      <c r="H8" s="28" t="s">
        <v>47</v>
      </c>
      <c r="I8" s="32" t="s">
        <v>48</v>
      </c>
      <c r="J8" s="74" t="s">
        <v>49</v>
      </c>
      <c r="K8" s="10" t="s">
        <v>50</v>
      </c>
      <c r="L8" s="26"/>
      <c r="M8" s="27" t="s">
        <v>22</v>
      </c>
      <c r="N8" s="27" t="s">
        <v>23</v>
      </c>
      <c r="O8" s="27" t="s">
        <v>24</v>
      </c>
      <c r="P8" s="27" t="s">
        <v>25</v>
      </c>
      <c r="Q8" s="10" t="s">
        <v>47</v>
      </c>
      <c r="R8" s="28" t="s">
        <v>48</v>
      </c>
      <c r="S8" s="28" t="s">
        <v>49</v>
      </c>
      <c r="T8" s="83" t="s">
        <v>50</v>
      </c>
      <c r="U8" s="29"/>
      <c r="V8" s="30" t="s">
        <v>26</v>
      </c>
      <c r="W8" s="31" t="s">
        <v>27</v>
      </c>
      <c r="X8" s="31" t="s">
        <v>24</v>
      </c>
      <c r="Y8" s="31" t="s">
        <v>25</v>
      </c>
      <c r="Z8" s="28" t="s">
        <v>47</v>
      </c>
      <c r="AA8" s="32" t="s">
        <v>48</v>
      </c>
      <c r="AB8" s="32" t="s">
        <v>49</v>
      </c>
      <c r="AC8" s="32" t="s">
        <v>50</v>
      </c>
      <c r="AD8" s="21"/>
    </row>
    <row r="9" spans="2:30">
      <c r="B9" s="33" t="s">
        <v>28</v>
      </c>
      <c r="C9" s="9" t="s">
        <v>29</v>
      </c>
      <c r="D9" s="67"/>
      <c r="E9" s="67"/>
      <c r="F9" s="67"/>
      <c r="G9" s="67"/>
      <c r="H9" s="41" t="str">
        <f>IF(D9&gt;0,D9-E9-G9,"")</f>
        <v/>
      </c>
      <c r="I9" s="46" t="str">
        <f>IF(D9&gt;0,D9-E9,"")</f>
        <v/>
      </c>
      <c r="J9" s="82" t="str">
        <f>IF(D9&gt;0,(E9+G9)/D9,"")</f>
        <v/>
      </c>
      <c r="K9" s="35" t="str">
        <f>IF(D9&gt;0,(E9)/D9,"")</f>
        <v/>
      </c>
      <c r="L9" s="36" t="s">
        <v>28</v>
      </c>
      <c r="M9" s="37"/>
      <c r="N9" s="37"/>
      <c r="O9" s="37"/>
      <c r="P9" s="37"/>
      <c r="Q9" s="11" t="str">
        <f t="shared" ref="Q9:Q16" si="0">IF(M9&gt;0,M9-N9-P9,"")</f>
        <v/>
      </c>
      <c r="R9" s="72" t="str">
        <f>IF(M9&gt;0,M9-N9,"")</f>
        <v/>
      </c>
      <c r="S9" s="38" t="str">
        <f>IF(M9&gt;0,(N9+P9)/M9,"")</f>
        <v/>
      </c>
      <c r="T9" s="84" t="str">
        <f>IF(M9&gt;0,(N9)/M9,"")</f>
        <v/>
      </c>
      <c r="U9" s="39" t="s">
        <v>28</v>
      </c>
      <c r="V9" s="95"/>
      <c r="W9" s="95"/>
      <c r="X9" s="95"/>
      <c r="Y9" s="95"/>
      <c r="Z9" s="41" t="str">
        <f t="shared" ref="Z9:Z16" si="1">IF(V9&gt;0,V9-W9-Y9,"")</f>
        <v/>
      </c>
      <c r="AA9" s="46" t="str">
        <f>IF(V9&gt;0,V9-W9,"")</f>
        <v/>
      </c>
      <c r="AB9" s="42" t="str">
        <f t="shared" ref="AB9:AB16" si="2">IF(V9&gt;0,(W9+Y9)/V9,"")</f>
        <v/>
      </c>
      <c r="AC9" s="84" t="str">
        <f>IF(V9&gt;0,(W9)/V9,"")</f>
        <v/>
      </c>
      <c r="AD9" s="21"/>
    </row>
    <row r="10" spans="2:30">
      <c r="B10" s="33" t="s">
        <v>30</v>
      </c>
      <c r="C10" s="9" t="s">
        <v>31</v>
      </c>
      <c r="D10" s="67"/>
      <c r="E10" s="67"/>
      <c r="F10" s="67"/>
      <c r="G10" s="67"/>
      <c r="H10" s="41" t="str">
        <f t="shared" ref="H10:H16" si="3">IF(D10&gt;0,D10-E10-G10,"")</f>
        <v/>
      </c>
      <c r="I10" s="46" t="str">
        <f t="shared" ref="I10:I16" si="4">IF(D10&gt;0,D10-E10,"")</f>
        <v/>
      </c>
      <c r="J10" s="82" t="str">
        <f t="shared" ref="J10:J16" si="5">IF(D10&gt;0,(E10+G10)/D10,"")</f>
        <v/>
      </c>
      <c r="K10" s="35" t="str">
        <f t="shared" ref="K10:K16" si="6">IF(D10&gt;0,(E10)/D10,"")</f>
        <v/>
      </c>
      <c r="L10" s="36" t="s">
        <v>30</v>
      </c>
      <c r="M10" s="37"/>
      <c r="N10" s="37"/>
      <c r="O10" s="37"/>
      <c r="P10" s="37"/>
      <c r="Q10" s="11" t="str">
        <f t="shared" si="0"/>
        <v/>
      </c>
      <c r="R10" s="72" t="str">
        <f t="shared" ref="R10:R16" si="7">IF(M10&gt;0,M10-N10,"")</f>
        <v/>
      </c>
      <c r="S10" s="38" t="str">
        <f t="shared" ref="S10:S16" si="8">IF(M10&gt;0,(N10+P10)/M10,"")</f>
        <v/>
      </c>
      <c r="T10" s="84" t="str">
        <f t="shared" ref="T10:T16" si="9">IF(M10&gt;0,(N10)/M10,"")</f>
        <v/>
      </c>
      <c r="U10" s="39" t="s">
        <v>30</v>
      </c>
      <c r="V10" s="95"/>
      <c r="W10" s="95"/>
      <c r="X10" s="95"/>
      <c r="Y10" s="95"/>
      <c r="Z10" s="41" t="str">
        <f t="shared" si="1"/>
        <v/>
      </c>
      <c r="AA10" s="46" t="str">
        <f t="shared" ref="AA10:AA16" si="10">IF(V10&gt;0,V10-W10,"")</f>
        <v/>
      </c>
      <c r="AB10" s="42" t="str">
        <f t="shared" si="2"/>
        <v/>
      </c>
      <c r="AC10" s="84" t="str">
        <f t="shared" ref="AC10:AC16" si="11">IF(V10&gt;0,(W10)/V10,"")</f>
        <v/>
      </c>
      <c r="AD10" s="21"/>
    </row>
    <row r="11" spans="2:30">
      <c r="B11" s="33" t="s">
        <v>32</v>
      </c>
      <c r="C11" s="9" t="s">
        <v>33</v>
      </c>
      <c r="D11" s="67"/>
      <c r="E11" s="67"/>
      <c r="F11" s="67"/>
      <c r="G11" s="67"/>
      <c r="H11" s="41" t="str">
        <f t="shared" si="3"/>
        <v/>
      </c>
      <c r="I11" s="46" t="str">
        <f t="shared" si="4"/>
        <v/>
      </c>
      <c r="J11" s="82" t="str">
        <f t="shared" si="5"/>
        <v/>
      </c>
      <c r="K11" s="35" t="str">
        <f t="shared" si="6"/>
        <v/>
      </c>
      <c r="L11" s="36" t="s">
        <v>32</v>
      </c>
      <c r="M11" s="37"/>
      <c r="N11" s="37"/>
      <c r="O11" s="37"/>
      <c r="P11" s="37"/>
      <c r="Q11" s="11" t="str">
        <f t="shared" si="0"/>
        <v/>
      </c>
      <c r="R11" s="72" t="str">
        <f t="shared" si="7"/>
        <v/>
      </c>
      <c r="S11" s="38" t="str">
        <f t="shared" si="8"/>
        <v/>
      </c>
      <c r="T11" s="84" t="str">
        <f t="shared" si="9"/>
        <v/>
      </c>
      <c r="U11" s="39" t="s">
        <v>32</v>
      </c>
      <c r="V11" s="95"/>
      <c r="W11" s="95"/>
      <c r="X11" s="95"/>
      <c r="Y11" s="95"/>
      <c r="Z11" s="41" t="str">
        <f t="shared" si="1"/>
        <v/>
      </c>
      <c r="AA11" s="46" t="str">
        <f t="shared" si="10"/>
        <v/>
      </c>
      <c r="AB11" s="42" t="str">
        <f t="shared" si="2"/>
        <v/>
      </c>
      <c r="AC11" s="84" t="str">
        <f t="shared" si="11"/>
        <v/>
      </c>
      <c r="AD11" s="21"/>
    </row>
    <row r="12" spans="2:30">
      <c r="B12" s="33" t="s">
        <v>34</v>
      </c>
      <c r="C12" s="9" t="s">
        <v>35</v>
      </c>
      <c r="D12" s="67"/>
      <c r="E12" s="67"/>
      <c r="F12" s="67"/>
      <c r="G12" s="67"/>
      <c r="H12" s="41" t="str">
        <f t="shared" si="3"/>
        <v/>
      </c>
      <c r="I12" s="46" t="str">
        <f t="shared" si="4"/>
        <v/>
      </c>
      <c r="J12" s="82" t="str">
        <f t="shared" si="5"/>
        <v/>
      </c>
      <c r="K12" s="35" t="str">
        <f t="shared" si="6"/>
        <v/>
      </c>
      <c r="L12" s="36" t="s">
        <v>34</v>
      </c>
      <c r="M12" s="37"/>
      <c r="N12" s="37"/>
      <c r="O12" s="37"/>
      <c r="P12" s="37"/>
      <c r="Q12" s="11" t="str">
        <f t="shared" si="0"/>
        <v/>
      </c>
      <c r="R12" s="72" t="str">
        <f t="shared" si="7"/>
        <v/>
      </c>
      <c r="S12" s="38" t="str">
        <f t="shared" si="8"/>
        <v/>
      </c>
      <c r="T12" s="84" t="str">
        <f t="shared" si="9"/>
        <v/>
      </c>
      <c r="U12" s="39" t="s">
        <v>34</v>
      </c>
      <c r="V12" s="95"/>
      <c r="W12" s="95"/>
      <c r="X12" s="95"/>
      <c r="Y12" s="95"/>
      <c r="Z12" s="41" t="str">
        <f t="shared" si="1"/>
        <v/>
      </c>
      <c r="AA12" s="46" t="str">
        <f t="shared" si="10"/>
        <v/>
      </c>
      <c r="AB12" s="42" t="str">
        <f t="shared" si="2"/>
        <v/>
      </c>
      <c r="AC12" s="84" t="str">
        <f t="shared" si="11"/>
        <v/>
      </c>
      <c r="AD12" s="21"/>
    </row>
    <row r="13" spans="2:30">
      <c r="B13" s="33" t="s">
        <v>36</v>
      </c>
      <c r="C13" s="9" t="s">
        <v>37</v>
      </c>
      <c r="D13" s="68"/>
      <c r="E13" s="68"/>
      <c r="F13" s="68"/>
      <c r="G13" s="68"/>
      <c r="H13" s="41" t="str">
        <f t="shared" si="3"/>
        <v/>
      </c>
      <c r="I13" s="46" t="str">
        <f t="shared" si="4"/>
        <v/>
      </c>
      <c r="J13" s="82" t="str">
        <f t="shared" si="5"/>
        <v/>
      </c>
      <c r="K13" s="35" t="str">
        <f t="shared" si="6"/>
        <v/>
      </c>
      <c r="L13" s="36" t="s">
        <v>36</v>
      </c>
      <c r="M13" s="37"/>
      <c r="N13" s="37"/>
      <c r="O13" s="37"/>
      <c r="P13" s="37"/>
      <c r="Q13" s="11" t="str">
        <f t="shared" si="0"/>
        <v/>
      </c>
      <c r="R13" s="72" t="str">
        <f t="shared" si="7"/>
        <v/>
      </c>
      <c r="S13" s="38" t="str">
        <f t="shared" si="8"/>
        <v/>
      </c>
      <c r="T13" s="84" t="str">
        <f t="shared" si="9"/>
        <v/>
      </c>
      <c r="U13" s="39" t="s">
        <v>36</v>
      </c>
      <c r="V13" s="95"/>
      <c r="W13" s="95"/>
      <c r="X13" s="95"/>
      <c r="Y13" s="95"/>
      <c r="Z13" s="41" t="str">
        <f t="shared" si="1"/>
        <v/>
      </c>
      <c r="AA13" s="46" t="str">
        <f t="shared" si="10"/>
        <v/>
      </c>
      <c r="AB13" s="42" t="str">
        <f t="shared" si="2"/>
        <v/>
      </c>
      <c r="AC13" s="84" t="str">
        <f t="shared" si="11"/>
        <v/>
      </c>
      <c r="AD13" s="21"/>
    </row>
    <row r="14" spans="2:30">
      <c r="B14" s="33" t="s">
        <v>38</v>
      </c>
      <c r="C14" s="9" t="s">
        <v>39</v>
      </c>
      <c r="D14" s="71"/>
      <c r="E14" s="71"/>
      <c r="F14" s="71"/>
      <c r="G14" s="71"/>
      <c r="H14" s="41" t="str">
        <f t="shared" si="3"/>
        <v/>
      </c>
      <c r="I14" s="46" t="str">
        <f t="shared" si="4"/>
        <v/>
      </c>
      <c r="J14" s="82" t="str">
        <f t="shared" si="5"/>
        <v/>
      </c>
      <c r="K14" s="35" t="str">
        <f t="shared" si="6"/>
        <v/>
      </c>
      <c r="L14" s="36" t="s">
        <v>38</v>
      </c>
      <c r="M14" s="37"/>
      <c r="N14" s="37"/>
      <c r="O14" s="37"/>
      <c r="P14" s="37"/>
      <c r="Q14" s="11" t="str">
        <f t="shared" si="0"/>
        <v/>
      </c>
      <c r="R14" s="72" t="str">
        <f t="shared" si="7"/>
        <v/>
      </c>
      <c r="S14" s="38" t="str">
        <f t="shared" si="8"/>
        <v/>
      </c>
      <c r="T14" s="84" t="str">
        <f t="shared" si="9"/>
        <v/>
      </c>
      <c r="U14" s="39" t="s">
        <v>38</v>
      </c>
      <c r="V14" s="40"/>
      <c r="W14" s="40"/>
      <c r="X14" s="40"/>
      <c r="Y14" s="40"/>
      <c r="Z14" s="41" t="str">
        <f t="shared" si="1"/>
        <v/>
      </c>
      <c r="AA14" s="46" t="str">
        <f t="shared" si="10"/>
        <v/>
      </c>
      <c r="AB14" s="42" t="str">
        <f t="shared" si="2"/>
        <v/>
      </c>
      <c r="AC14" s="84" t="str">
        <f t="shared" si="11"/>
        <v/>
      </c>
      <c r="AD14" s="21"/>
    </row>
    <row r="15" spans="2:30">
      <c r="B15" s="33" t="s">
        <v>40</v>
      </c>
      <c r="C15" s="9" t="s">
        <v>41</v>
      </c>
      <c r="D15" s="34"/>
      <c r="E15" s="34"/>
      <c r="F15" s="34"/>
      <c r="G15" s="34"/>
      <c r="H15" s="41" t="str">
        <f t="shared" si="3"/>
        <v/>
      </c>
      <c r="I15" s="46" t="str">
        <f t="shared" si="4"/>
        <v/>
      </c>
      <c r="J15" s="82" t="str">
        <f t="shared" si="5"/>
        <v/>
      </c>
      <c r="K15" s="35" t="str">
        <f t="shared" si="6"/>
        <v/>
      </c>
      <c r="L15" s="36" t="s">
        <v>40</v>
      </c>
      <c r="M15" s="37"/>
      <c r="N15" s="37"/>
      <c r="O15" s="37"/>
      <c r="P15" s="37"/>
      <c r="Q15" s="11" t="str">
        <f t="shared" si="0"/>
        <v/>
      </c>
      <c r="R15" s="72" t="str">
        <f t="shared" si="7"/>
        <v/>
      </c>
      <c r="S15" s="38" t="str">
        <f t="shared" si="8"/>
        <v/>
      </c>
      <c r="T15" s="84" t="str">
        <f t="shared" si="9"/>
        <v/>
      </c>
      <c r="U15" s="39" t="s">
        <v>40</v>
      </c>
      <c r="V15" s="40"/>
      <c r="W15" s="40"/>
      <c r="X15" s="40"/>
      <c r="Y15" s="40"/>
      <c r="Z15" s="43" t="str">
        <f t="shared" si="1"/>
        <v/>
      </c>
      <c r="AA15" s="46" t="str">
        <f t="shared" si="10"/>
        <v/>
      </c>
      <c r="AB15" s="44" t="str">
        <f t="shared" si="2"/>
        <v/>
      </c>
      <c r="AC15" s="84" t="str">
        <f t="shared" si="11"/>
        <v/>
      </c>
      <c r="AD15" s="21"/>
    </row>
    <row r="16" spans="2:30">
      <c r="B16" s="33" t="s">
        <v>42</v>
      </c>
      <c r="C16" s="9" t="s">
        <v>43</v>
      </c>
      <c r="D16" s="34"/>
      <c r="E16" s="34"/>
      <c r="F16" s="34"/>
      <c r="G16" s="34"/>
      <c r="H16" s="41" t="str">
        <f t="shared" si="3"/>
        <v/>
      </c>
      <c r="I16" s="46" t="str">
        <f t="shared" si="4"/>
        <v/>
      </c>
      <c r="J16" s="82" t="str">
        <f t="shared" si="5"/>
        <v/>
      </c>
      <c r="K16" s="35" t="str">
        <f t="shared" si="6"/>
        <v/>
      </c>
      <c r="L16" s="36" t="s">
        <v>42</v>
      </c>
      <c r="M16" s="37"/>
      <c r="N16" s="37"/>
      <c r="O16" s="37"/>
      <c r="P16" s="37"/>
      <c r="Q16" s="45" t="str">
        <f t="shared" si="0"/>
        <v/>
      </c>
      <c r="R16" s="72" t="str">
        <f t="shared" si="7"/>
        <v/>
      </c>
      <c r="S16" s="38" t="str">
        <f t="shared" si="8"/>
        <v/>
      </c>
      <c r="T16" s="84" t="str">
        <f t="shared" si="9"/>
        <v/>
      </c>
      <c r="U16" s="39" t="s">
        <v>42</v>
      </c>
      <c r="V16" s="40"/>
      <c r="W16" s="40"/>
      <c r="X16" s="40"/>
      <c r="Y16" s="40"/>
      <c r="Z16" s="46" t="str">
        <f t="shared" si="1"/>
        <v/>
      </c>
      <c r="AA16" s="46" t="str">
        <f t="shared" si="10"/>
        <v/>
      </c>
      <c r="AB16" s="42" t="str">
        <f t="shared" si="2"/>
        <v/>
      </c>
      <c r="AC16" s="84" t="str">
        <f t="shared" si="11"/>
        <v/>
      </c>
      <c r="AD16" s="21"/>
    </row>
    <row r="17" spans="2:30">
      <c r="B17" s="33"/>
      <c r="C17" s="47"/>
      <c r="D17" s="48"/>
      <c r="E17" s="48"/>
      <c r="F17" s="48"/>
      <c r="G17" s="48"/>
      <c r="H17" s="48"/>
      <c r="I17" s="48"/>
      <c r="J17" s="48"/>
      <c r="K17" s="48"/>
      <c r="L17" s="5"/>
      <c r="M17" s="48"/>
      <c r="N17" s="48"/>
      <c r="O17" s="48"/>
      <c r="P17" s="48"/>
      <c r="Q17" s="48"/>
      <c r="R17" s="48"/>
      <c r="S17" s="48"/>
      <c r="T17" s="48"/>
      <c r="U17" s="5"/>
      <c r="V17" s="49"/>
      <c r="W17" s="49"/>
      <c r="X17" s="49"/>
      <c r="Y17" s="49"/>
      <c r="Z17" s="49"/>
      <c r="AA17" s="49"/>
      <c r="AB17" s="49"/>
      <c r="AC17" s="5"/>
      <c r="AD17" s="50"/>
    </row>
    <row r="18" spans="2:30">
      <c r="B18" s="51"/>
      <c r="C18" s="52" t="s">
        <v>51</v>
      </c>
      <c r="D18" s="76">
        <f>SUM(D9:D16)</f>
        <v>0</v>
      </c>
      <c r="E18" s="77">
        <f>SUM(E9:E16)</f>
        <v>0</v>
      </c>
      <c r="F18" s="78">
        <f>SUM(F9:F16)</f>
        <v>0</v>
      </c>
      <c r="G18" s="78">
        <f>SUM(G9:G16)</f>
        <v>0</v>
      </c>
      <c r="H18" s="79" t="str">
        <f>IF(D18&gt;0,D18-E18-G18,"")</f>
        <v/>
      </c>
      <c r="I18" s="86"/>
      <c r="J18" s="91" t="str">
        <f>IF(D18&gt;0,(E18+G18)/D18,"")</f>
        <v/>
      </c>
      <c r="K18" s="87"/>
      <c r="L18" s="54"/>
      <c r="M18" s="55">
        <f>SUM(M9:M16)</f>
        <v>0</v>
      </c>
      <c r="N18" s="56">
        <f>SUM(N9:N16)</f>
        <v>0</v>
      </c>
      <c r="O18" s="56">
        <f>SUM(O9:O16)</f>
        <v>0</v>
      </c>
      <c r="P18" s="56">
        <f>SUM(P9:P16)</f>
        <v>0</v>
      </c>
      <c r="Q18" s="53" t="str">
        <f>IF(M18&gt;0,M18-N18-P18,"")</f>
        <v/>
      </c>
      <c r="R18" s="89"/>
      <c r="S18" s="93" t="str">
        <f>IF(M18&gt;0,(N18+P18)/M18,"")</f>
        <v/>
      </c>
      <c r="T18" s="90"/>
      <c r="U18" s="57"/>
      <c r="V18" s="40">
        <f>SUM(V9:V16)</f>
        <v>0</v>
      </c>
      <c r="W18" s="40">
        <f>SUM(W9:W16)</f>
        <v>0</v>
      </c>
      <c r="X18" s="40">
        <f>SUM(X9:X16)</f>
        <v>0</v>
      </c>
      <c r="Y18" s="40">
        <f>SUM(Y9:Y16)</f>
        <v>0</v>
      </c>
      <c r="Z18" s="46" t="str">
        <f>IF(V18&gt;0,V18-W18-Y18,"")</f>
        <v/>
      </c>
      <c r="AA18" s="85"/>
      <c r="AB18" s="92" t="str">
        <f>IF(V18&gt;0,(W18+Y18)/V18,"")</f>
        <v/>
      </c>
      <c r="AC18" s="87"/>
      <c r="AD18" s="21"/>
    </row>
    <row r="19" spans="2:30">
      <c r="B19" s="51"/>
      <c r="C19" s="52" t="s">
        <v>52</v>
      </c>
      <c r="D19" s="34">
        <f>SUM(D9:D16)</f>
        <v>0</v>
      </c>
      <c r="E19" s="34">
        <f>SUM(E9:E16)</f>
        <v>0</v>
      </c>
      <c r="F19" s="85"/>
      <c r="G19" s="85"/>
      <c r="H19" s="85"/>
      <c r="I19" s="46">
        <f>SUM(I9:I18)</f>
        <v>0</v>
      </c>
      <c r="J19" s="85"/>
      <c r="K19" s="92" t="str">
        <f>IF(D19&gt;0,(E19)/D19,"")</f>
        <v/>
      </c>
      <c r="L19" s="5"/>
      <c r="M19" s="55">
        <f>SUM(M9:M16)</f>
        <v>0</v>
      </c>
      <c r="N19" s="56">
        <f>SUM(N9:N16)</f>
        <v>0</v>
      </c>
      <c r="O19" s="88"/>
      <c r="P19" s="88"/>
      <c r="Q19" s="88"/>
      <c r="R19" s="73">
        <f>SUM(R9:R18)</f>
        <v>0</v>
      </c>
      <c r="S19" s="89"/>
      <c r="T19" s="93" t="str">
        <f>IF(M19&gt;0,(N19)/M19,"")</f>
        <v/>
      </c>
      <c r="U19" s="5"/>
      <c r="V19" s="40">
        <f>SUM(V9:V16)</f>
        <v>0</v>
      </c>
      <c r="W19" s="40">
        <f>SUM(W9:W16)</f>
        <v>0</v>
      </c>
      <c r="X19" s="85"/>
      <c r="Y19" s="85"/>
      <c r="Z19" s="85"/>
      <c r="AA19" s="46">
        <f>SUM(AA9:AA18)</f>
        <v>0</v>
      </c>
      <c r="AB19" s="85"/>
      <c r="AC19" s="92" t="str">
        <f>IF(V19&gt;0,(W19)/V19,"")</f>
        <v/>
      </c>
      <c r="AD19" s="21"/>
    </row>
    <row r="20" spans="2:30">
      <c r="B20" s="33"/>
      <c r="C20" s="75"/>
      <c r="D20" s="80"/>
      <c r="E20" s="80"/>
      <c r="F20" s="80"/>
      <c r="G20" s="80"/>
      <c r="H20" s="80"/>
      <c r="I20" s="80"/>
      <c r="J20" s="80"/>
      <c r="K20" s="81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21"/>
    </row>
    <row r="21" spans="2:30">
      <c r="B21" s="22"/>
      <c r="C21" s="5"/>
      <c r="D21" s="5" t="s">
        <v>45</v>
      </c>
      <c r="F21" s="4"/>
      <c r="G21" s="4"/>
      <c r="H21" s="4"/>
      <c r="I21" s="4"/>
      <c r="J21" s="94">
        <v>0.6</v>
      </c>
      <c r="L21" s="58"/>
      <c r="M21" s="59" t="s">
        <v>45</v>
      </c>
      <c r="O21" s="58"/>
      <c r="P21" s="58"/>
      <c r="Q21" s="58"/>
      <c r="R21" s="58"/>
      <c r="S21" s="60">
        <v>0.6</v>
      </c>
      <c r="U21" s="58"/>
      <c r="V21" s="59" t="s">
        <v>45</v>
      </c>
      <c r="W21" s="58"/>
      <c r="X21" s="58"/>
      <c r="Y21" s="58"/>
      <c r="Z21" s="58"/>
      <c r="AA21" s="58"/>
      <c r="AB21" s="61">
        <v>0.7</v>
      </c>
      <c r="AD21" s="21"/>
    </row>
    <row r="22" spans="2:30">
      <c r="B22" s="22"/>
      <c r="C22" s="5"/>
      <c r="D22" s="5" t="s">
        <v>46</v>
      </c>
      <c r="F22" s="5"/>
      <c r="G22" s="5"/>
      <c r="H22" s="5"/>
      <c r="I22" s="5"/>
      <c r="J22" s="5"/>
      <c r="K22" s="94">
        <v>0.5</v>
      </c>
      <c r="L22" s="5"/>
      <c r="M22" s="59" t="s">
        <v>46</v>
      </c>
      <c r="O22" s="5"/>
      <c r="P22" s="5"/>
      <c r="Q22" s="5"/>
      <c r="R22" s="5"/>
      <c r="S22" s="5"/>
      <c r="T22" s="60">
        <v>0.5</v>
      </c>
      <c r="U22" s="5"/>
      <c r="V22" s="59" t="s">
        <v>46</v>
      </c>
      <c r="W22" s="5"/>
      <c r="X22" s="5"/>
      <c r="Y22" s="5"/>
      <c r="Z22" s="5"/>
      <c r="AA22" s="5"/>
      <c r="AB22" s="5"/>
      <c r="AC22" s="61">
        <v>0.6</v>
      </c>
      <c r="AD22" s="21"/>
    </row>
    <row r="23" spans="2:30">
      <c r="B23" s="22"/>
      <c r="C23" s="5" t="s">
        <v>44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1"/>
      <c r="AD23" s="21"/>
    </row>
    <row r="24" spans="2:30" s="1" customFormat="1" ht="13.5" thickBot="1"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4"/>
    </row>
    <row r="25" spans="2:30" s="1" customFormat="1"/>
    <row r="26" spans="2:30" s="1" customFormat="1">
      <c r="V26" s="2"/>
      <c r="W26" s="2"/>
      <c r="X26" s="2"/>
      <c r="Y26" s="2"/>
    </row>
    <row r="27" spans="2:30" s="1" customFormat="1">
      <c r="V27" s="2"/>
      <c r="W27" s="2"/>
      <c r="X27" s="2"/>
      <c r="Y27" s="2"/>
    </row>
    <row r="28" spans="2:30" s="1" customFormat="1">
      <c r="V28" s="2"/>
      <c r="W28" s="2"/>
      <c r="X28" s="2"/>
      <c r="Y28" s="2"/>
    </row>
    <row r="29" spans="2:30" s="1" customFormat="1">
      <c r="V29" s="2"/>
      <c r="W29" s="2"/>
      <c r="X29" s="2"/>
      <c r="Y29" s="2"/>
    </row>
    <row r="30" spans="2:30" s="1" customFormat="1">
      <c r="V30" s="2"/>
      <c r="W30" s="2"/>
      <c r="X30" s="2"/>
      <c r="Y30" s="2"/>
    </row>
    <row r="31" spans="2:30" s="1" customFormat="1">
      <c r="V31" s="2"/>
      <c r="W31" s="2"/>
      <c r="X31" s="2"/>
      <c r="Y31" s="2"/>
    </row>
    <row r="32" spans="2:30" s="1" customFormat="1">
      <c r="V32" s="2"/>
      <c r="W32" s="2"/>
      <c r="X32" s="2"/>
      <c r="Y32" s="2"/>
    </row>
    <row r="33" spans="22:25" s="1" customFormat="1">
      <c r="V33" s="2"/>
      <c r="W33" s="2"/>
      <c r="X33" s="2"/>
      <c r="Y33" s="65"/>
    </row>
    <row r="34" spans="22:25" s="1" customFormat="1"/>
    <row r="35" spans="22:25" s="1" customFormat="1"/>
    <row r="36" spans="22:25" s="1" customFormat="1"/>
    <row r="37" spans="22:25" s="1" customFormat="1"/>
    <row r="38" spans="22:25" s="1" customFormat="1"/>
    <row r="39" spans="22:25" s="1" customFormat="1"/>
    <row r="40" spans="22:25" s="1" customFormat="1"/>
    <row r="41" spans="22:25" s="1" customFormat="1"/>
    <row r="42" spans="22:25" s="1" customFormat="1"/>
    <row r="43" spans="22:25" s="1" customFormat="1"/>
    <row r="44" spans="22:25" s="1" customFormat="1"/>
    <row r="45" spans="22:25" s="1" customFormat="1"/>
    <row r="46" spans="22:25" s="1" customFormat="1"/>
    <row r="47" spans="22:25" s="1" customFormat="1"/>
    <row r="48" spans="22:25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</sheetData>
  <mergeCells count="3">
    <mergeCell ref="D6:K6"/>
    <mergeCell ref="M6:T6"/>
    <mergeCell ref="V6:AC6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4BE211ACC064EB6CACB90D05FCAD1" ma:contentTypeVersion="17" ma:contentTypeDescription="Create a new document." ma:contentTypeScope="" ma:versionID="cb4fc8e7f74672e22835352c7db5482f">
  <xsd:schema xmlns:xsd="http://www.w3.org/2001/XMLSchema" xmlns:xs="http://www.w3.org/2001/XMLSchema" xmlns:p="http://schemas.microsoft.com/office/2006/metadata/properties" xmlns:ns2="8bbee43c-7228-408c-ac24-7cd77af8f163" xmlns:ns3="4c0fc6d1-1ff6-4501-9111-f8704c4ff172" targetNamespace="http://schemas.microsoft.com/office/2006/metadata/properties" ma:root="true" ma:fieldsID="05a030dfc5a7ec6b2fb545297f867aec" ns2:_="" ns3:_="">
    <xsd:import namespace="8bbee43c-7228-408c-ac24-7cd77af8f163"/>
    <xsd:import namespace="4c0fc6d1-1ff6-4501-9111-f8704c4ff1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e43c-7228-408c-ac24-7cd77af8f1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23a573-f4b2-49c1-a657-d409971bf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fc6d1-1ff6-4501-9111-f8704c4ff1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460c269-c4b6-4590-a052-61368eabc0e5}" ma:internalName="TaxCatchAll" ma:showField="CatchAllData" ma:web="4c0fc6d1-1ff6-4501-9111-f8704c4ff1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e43c-7228-408c-ac24-7cd77af8f163">
      <Terms xmlns="http://schemas.microsoft.com/office/infopath/2007/PartnerControls"/>
    </lcf76f155ced4ddcb4097134ff3c332f>
    <TaxCatchAll xmlns="4c0fc6d1-1ff6-4501-9111-f8704c4ff172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E01EE5-F199-4B29-A68C-42C0519F2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e43c-7228-408c-ac24-7cd77af8f163"/>
    <ds:schemaRef ds:uri="4c0fc6d1-1ff6-4501-9111-f8704c4ff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484673-6872-4C5B-96F5-E8C41EB33717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04570945-E680-45B5-AA81-BA5ADE177510}">
  <ds:schemaRefs>
    <ds:schemaRef ds:uri="http://schemas.microsoft.com/office/2006/metadata/properties"/>
    <ds:schemaRef ds:uri="http://schemas.microsoft.com/office/infopath/2007/PartnerControls"/>
    <ds:schemaRef ds:uri="8bbee43c-7228-408c-ac24-7cd77af8f163"/>
    <ds:schemaRef ds:uri="4c0fc6d1-1ff6-4501-9111-f8704c4ff172"/>
  </ds:schemaRefs>
</ds:datastoreItem>
</file>

<file path=customXml/itemProps4.xml><?xml version="1.0" encoding="utf-8"?>
<ds:datastoreItem xmlns:ds="http://schemas.openxmlformats.org/officeDocument/2006/customXml" ds:itemID="{1FD7D2F2-88EE-488D-91A4-29555ABB6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</vt:lpstr>
      <vt:lpstr>speed forecaster tool </vt:lpstr>
      <vt:lpstr>'speed forecaster tool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2018-06-04T11:03:03Z</dcterms:created>
  <dcterms:modified xsi:type="dcterms:W3CDTF">2024-09-30T12:24:43Z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9a88ca06-0d6f-46a8-8724-e4a7ea56c0a8</vt:lpwstr>
  </property>
  <property fmtid="{D5CDD505-2E9C-101B-9397-08002B2CF9AE}" pid="3" name="bjDocumentSecurityLabel">
    <vt:lpwstr>No Marking</vt:lpwstr>
  </property>
  <property fmtid="{D5CDD505-2E9C-101B-9397-08002B2CF9AE}" pid="4" name="bjSaver">
    <vt:lpwstr>JGTU2pL7xTDI7wuKOBKFwC+sGiDtnW+s</vt:lpwstr>
  </property>
  <property fmtid="{D5CDD505-2E9C-101B-9397-08002B2CF9AE}" pid="5" name="ContentTypeId">
    <vt:lpwstr>0x0101007C64BE211ACC064EB6CACB90D05FCAD1</vt:lpwstr>
  </property>
  <property fmtid="{D5CDD505-2E9C-101B-9397-08002B2CF9AE}" pid="6" name="MediaServiceImageTags">
    <vt:lpwstr/>
  </property>
</Properties>
</file>