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elia.sutton\OneDrive\Documents\Random spreadsheets\"/>
    </mc:Choice>
  </mc:AlternateContent>
  <xr:revisionPtr revIDLastSave="0" documentId="8_{9D39BCF9-F176-4834-9163-8F83784C659A}" xr6:coauthVersionLast="46" xr6:coauthVersionMax="46" xr10:uidLastSave="{00000000-0000-0000-0000-000000000000}"/>
  <workbookProtection workbookAlgorithmName="SHA-512" workbookHashValue="py42iGR4nmRgx3Tr6xFbB/jkDwy5T9z8C6FKyU9Kif6sVonn3jEd1mvjoeKZtjK2nSeeYHO/t4VOnqHCR3c/ew==" workbookSaltValue="rIAZ9GpCXkMPBdrzE4XxgA==" workbookSpinCount="100000" lockStructure="1"/>
  <bookViews>
    <workbookView xWindow="-110" yWindow="-110" windowWidth="19420" windowHeight="10420" xr2:uid="{00000000-000D-0000-FFFF-FFFF00000000}"/>
  </bookViews>
  <sheets>
    <sheet name="1. Schemes Details " sheetId="1" r:id="rId1"/>
    <sheet name="2.Forecast Benefits" sheetId="2" r:id="rId2"/>
    <sheet name="3. Non-monetised benefits" sheetId="8" r:id="rId3"/>
    <sheet name="4. Partnership Details" sheetId="3" r:id="rId4"/>
    <sheet name="Application checklist" sheetId="4" r:id="rId5"/>
    <sheet name="Assessment Sheet Partnership" sheetId="5" state="hidden" r:id="rId6"/>
    <sheet name="Assessment Sheet Scheme" sheetId="6" state="hidden" r:id="rId7"/>
    <sheet name="Sheet1" sheetId="7" state="hidden" r:id="rId8"/>
  </sheets>
  <definedNames>
    <definedName name="_xlnm._FilterDatabase" localSheetId="7" hidden="1">Sheet1!$T$19:$T$359</definedName>
    <definedName name="Barking_and_Dagenham">Sheet1!$U$2</definedName>
    <definedName name="Barnet">Sheet1!$V$2</definedName>
    <definedName name="Barnsley">Sheet1!$W$2</definedName>
    <definedName name="Bath_and_North_East_Somerset">Sheet1!$X$2</definedName>
    <definedName name="Bedford">Sheet1!$Y$2</definedName>
    <definedName name="Bexley">Sheet1!$Z$2</definedName>
    <definedName name="Birmingham">Sheet1!$AA$2</definedName>
    <definedName name="Blackburn_with_Darwen">Sheet1!$AB$2</definedName>
    <definedName name="Blackpool">Sheet1!$AC$2</definedName>
    <definedName name="Blaenau_Gwent">Sheet1!$AD$2</definedName>
    <definedName name="Bolton">Sheet1!$AE$2</definedName>
    <definedName name="Bournemouth__Christchurch_and_Poole">Sheet1!$AF$2</definedName>
    <definedName name="Bracknell_Forest">Sheet1!$AG$2</definedName>
    <definedName name="Bradford">Sheet1!$AH$2</definedName>
    <definedName name="Brent">Sheet1!$AI$2</definedName>
    <definedName name="Bridgend">Sheet1!$AJ$2</definedName>
    <definedName name="Brighton_and_Hove">Sheet1!$AK$2</definedName>
    <definedName name="Bristol__City_of">Sheet1!$AL$2</definedName>
    <definedName name="Bromley">Sheet1!$AM$2</definedName>
    <definedName name="Buckinghamshire">Sheet1!$AN$2</definedName>
    <definedName name="Bury">Sheet1!$AO$2</definedName>
    <definedName name="Caerphilly">Sheet1!$AP$2</definedName>
    <definedName name="Calerdale">Sheet1!$AQ$2</definedName>
    <definedName name="Cambridgeshire">Sheet1!$AR$2:$AR$6</definedName>
    <definedName name="Camden">Sheet1!$AS$2</definedName>
    <definedName name="Cardiff">Sheet1!$AT$2</definedName>
    <definedName name="Carmarthenshire">Sheet1!$AU$2</definedName>
    <definedName name="Central_Bedfordshire">Sheet1!$AV$2</definedName>
    <definedName name="Ceredigion">Sheet1!$AW$2</definedName>
    <definedName name="Cheshire_East">Sheet1!$AX$2</definedName>
    <definedName name="Cheshire_West_and_Chester">Sheet1!$AY$2</definedName>
    <definedName name="City_of_London">Sheet1!$AZ$2</definedName>
    <definedName name="Conwy">Sheet1!$BA$2</definedName>
    <definedName name="Cornwall">Sheet1!$BB$2</definedName>
    <definedName name="County_Durham">Sheet1!$BC$2</definedName>
    <definedName name="Coventry">Sheet1!$BD$2</definedName>
    <definedName name="Croydon">Sheet1!$BE$2</definedName>
    <definedName name="Cumbria">Sheet1!$BF$2:$BF$7</definedName>
    <definedName name="Darlington">Sheet1!$BG$2</definedName>
    <definedName name="Denbighshire">Sheet1!$BH$2</definedName>
    <definedName name="Derby">Sheet1!$BI$2</definedName>
    <definedName name="Derbyshire">Sheet1!$BJ$2:$BJ$9</definedName>
    <definedName name="Devon">Sheet1!$BK$2:$BK$9</definedName>
    <definedName name="Doncaster">Sheet1!$BL$2</definedName>
    <definedName name="Dorset">Sheet1!$BM$2</definedName>
    <definedName name="Dudley">Sheet1!$BN$2</definedName>
    <definedName name="E__SE">Sheet1!$M$2:$M$17</definedName>
    <definedName name="Ealing">Sheet1!$BO$2</definedName>
    <definedName name="East_Riding_of_Yorkshire">Sheet1!$BP$2</definedName>
    <definedName name="East_Sussex">Sheet1!$BQ$2:$BQ$6</definedName>
    <definedName name="Enfield">Sheet1!$BR$2</definedName>
    <definedName name="Essex">Sheet1!$BS$2:$BS$13</definedName>
    <definedName name="_xlnm.Extract" localSheetId="7">Sheet1!$L$21</definedName>
    <definedName name="Flintshire">Sheet1!$BT$2</definedName>
    <definedName name="Funding" localSheetId="1">#REF!</definedName>
    <definedName name="Gateshead">Sheet1!$BU$2</definedName>
    <definedName name="Gloucestershire">Sheet1!$BV$2:$BV$7</definedName>
    <definedName name="GMCA" localSheetId="1">#REF!</definedName>
    <definedName name="Greenwich">Sheet1!$BW$2</definedName>
    <definedName name="Gwynedd">Sheet1!$BX$2</definedName>
    <definedName name="Hackney">Sheet1!$BY$2</definedName>
    <definedName name="Halton">Sheet1!$BZ$2</definedName>
    <definedName name="Hammersmith_and_Fulham">Sheet1!$CA$2</definedName>
    <definedName name="Hampshire">Sheet1!$CB$2:$CB$12</definedName>
    <definedName name="Haringey">Sheet1!$CC$2</definedName>
    <definedName name="Harrow">Sheet1!$CD$2</definedName>
    <definedName name="Hartlepool">Sheet1!$CE$2</definedName>
    <definedName name="Havering">Sheet1!$CF$2</definedName>
    <definedName name="Herefordshire__County_of">Sheet1!$CG$2</definedName>
    <definedName name="Hertfordshire">Sheet1!$CH$2:$CH$11</definedName>
    <definedName name="Hillingdon">Sheet1!$CI$2</definedName>
    <definedName name="Hounslow">Sheet1!$CJ$2</definedName>
    <definedName name="Isle_of_Anglesey">Sheet1!$CK$2</definedName>
    <definedName name="Isle_of_Wight">Sheet1!$CL$2</definedName>
    <definedName name="Isles_of_Scilly">Sheet1!$CM$2</definedName>
    <definedName name="Islington">Sheet1!$CN$2</definedName>
    <definedName name="Kensington_and_Chelsea">Sheet1!$CO$2</definedName>
    <definedName name="Kent">Sheet1!$CP$2:$CP$13</definedName>
    <definedName name="Kingston_upon_Hull__City_of">Sheet1!$CQ$2</definedName>
    <definedName name="Kingston_upon_Thames">Sheet1!$CR$2</definedName>
    <definedName name="Kirklees">Sheet1!$CS$2</definedName>
    <definedName name="Knowsley">Sheet1!$CT$2</definedName>
    <definedName name="Lambeth">Sheet1!$CU$2</definedName>
    <definedName name="Lancashire">Sheet1!$CV$2:$CV$13</definedName>
    <definedName name="LDN">Sheet1!$N$2:$N$15</definedName>
    <definedName name="LDN_authority">Sheet1!$C$18:$C$51</definedName>
    <definedName name="Leeds">Sheet1!$CW$2</definedName>
    <definedName name="Leicester">Sheet1!$CX$2</definedName>
    <definedName name="Leicestershire">Sheet1!$CY$2:$CY$8</definedName>
    <definedName name="Lewisham">Sheet1!$CZ$2</definedName>
    <definedName name="Lincolnshire">Sheet1!$DA$2:$DA$8</definedName>
    <definedName name="Liverpool">Sheet1!$DB$2</definedName>
    <definedName name="Luton">Sheet1!$DC$2</definedName>
    <definedName name="Manchester">Sheet1!$DD$2</definedName>
    <definedName name="Medway">Sheet1!$DE$2</definedName>
    <definedName name="Merthyr_Tydfil">Sheet1!$DF$2</definedName>
    <definedName name="Merton">Sheet1!$DG$2</definedName>
    <definedName name="Middlesbrough">Sheet1!$DH$2</definedName>
    <definedName name="Milton_Keynes">Sheet1!$DI$2</definedName>
    <definedName name="Monmouthshire">Sheet1!$DJ$2</definedName>
    <definedName name="NE__YH__EM">Sheet1!$O$2:$O$16</definedName>
    <definedName name="NE_authority">Sheet1!$D$18:$D$84</definedName>
    <definedName name="Neath_Port_Talbot">Sheet1!$DK$2</definedName>
    <definedName name="Newcastle_upon_Tyne">Sheet1!$DL$2</definedName>
    <definedName name="Newham">Sheet1!$DM$2</definedName>
    <definedName name="Newport">Sheet1!$DN$2</definedName>
    <definedName name="Norfolk">Sheet1!$DO$2:$DO$8</definedName>
    <definedName name="North_East_Lincolnshire">Sheet1!$DP$2</definedName>
    <definedName name="North_Lincolnshire">Sheet1!$DQ$2</definedName>
    <definedName name="North_Somerset">Sheet1!$DR$2</definedName>
    <definedName name="North_Tyneside">Sheet1!$DS$2</definedName>
    <definedName name="North_Yorkshire">Sheet1!$DT$2:$DT$8</definedName>
    <definedName name="Northamptonshire">Sheet1!$DU$2:$DU$3</definedName>
    <definedName name="Northumberland">Sheet1!$DV$2</definedName>
    <definedName name="Nottingham">Sheet1!$DW$2</definedName>
    <definedName name="Nottinghamshire">Sheet1!$DX$2:$DX$8</definedName>
    <definedName name="NW__WM">Sheet1!$P$2:$P$12</definedName>
    <definedName name="NW_authority">Sheet1!$E$18:$E$92</definedName>
    <definedName name="Oldham">Sheet1!$DY$2</definedName>
    <definedName name="Oxfordshire">Sheet1!$DZ$2:$DZ$6</definedName>
    <definedName name="Pembrokeshire">Sheet1!$EA$2</definedName>
    <definedName name="Peterborough">Sheet1!$EB$2</definedName>
    <definedName name="Plymouth">Sheet1!$EC$2</definedName>
    <definedName name="Portsmouth">Sheet1!$ED$2</definedName>
    <definedName name="Powys">Sheet1!$EE$2</definedName>
    <definedName name="RAG5Level" localSheetId="1">#REF!</definedName>
    <definedName name="RAG5Level">#REF!</definedName>
    <definedName name="Reading">Sheet1!$EF$2</definedName>
    <definedName name="Redbridge">Sheet1!$EG$2</definedName>
    <definedName name="Redcar_and_Cleveland">Sheet1!$EH$2</definedName>
    <definedName name="Rhondda_Cynon_Taf">Sheet1!$EI$2</definedName>
    <definedName name="Richmond_upon_Thames">Sheet1!$EJ$2</definedName>
    <definedName name="Rochdale">Sheet1!$EK$2</definedName>
    <definedName name="Rotherham">Sheet1!$EL$2</definedName>
    <definedName name="Rutland">Sheet1!$EM$2</definedName>
    <definedName name="Salford">Sheet1!$EN$2</definedName>
    <definedName name="Sandwell">Sheet1!$EO$2</definedName>
    <definedName name="sdfs" localSheetId="1">#REF!</definedName>
    <definedName name="SE_authority">Sheet1!$B$18:$B$107</definedName>
    <definedName name="Sefton">Sheet1!$EP$2</definedName>
    <definedName name="Sheffield">Sheet1!$EQ$2</definedName>
    <definedName name="Shropshire">Sheet1!$ER$2</definedName>
    <definedName name="Slough">Sheet1!$ES$2</definedName>
    <definedName name="Solihull">Sheet1!$ET$2</definedName>
    <definedName name="Somerset">Sheet1!$EU$2:$EU$5</definedName>
    <definedName name="South_Gloucestershire">Sheet1!$EV$2</definedName>
    <definedName name="South_Tyneside">Sheet1!$EW$2</definedName>
    <definedName name="Southampton">Sheet1!$EX$2</definedName>
    <definedName name="Southend_on_Sea">Sheet1!$EY$2</definedName>
    <definedName name="Southwark">Sheet1!$EZ$2</definedName>
    <definedName name="St_Helens">Sheet1!$FA$2</definedName>
    <definedName name="Staffordshire">Sheet1!$FB$2:$FB$9</definedName>
    <definedName name="Status" localSheetId="1">#REF!</definedName>
    <definedName name="Status." localSheetId="1">#REF!</definedName>
    <definedName name="StatusRag." localSheetId="1">#REF!</definedName>
    <definedName name="Stockport">Sheet1!$FC$2</definedName>
    <definedName name="Stockton_on_Tees">Sheet1!$FD$2</definedName>
    <definedName name="Stoke_on_Trent">Sheet1!$FE$2</definedName>
    <definedName name="Suffolk">Sheet1!$FF$2:$FF$6</definedName>
    <definedName name="Sunderland">Sheet1!$FG$2</definedName>
    <definedName name="Surrey">Sheet1!$FH$2:$FH$12</definedName>
    <definedName name="Sutton">Sheet1!$FI$2</definedName>
    <definedName name="SW">Sheet1!$Q$2:$Q$17</definedName>
    <definedName name="SW_authority">Sheet1!$F$18:$F$65</definedName>
    <definedName name="Swansea">Sheet1!$FJ$2</definedName>
    <definedName name="Swindon">Sheet1!$FK$2</definedName>
    <definedName name="Tameside">Sheet1!$FL$2</definedName>
    <definedName name="Telford_and_Wrekin">Sheet1!$FM$2</definedName>
    <definedName name="Test" localSheetId="1">#REF!</definedName>
    <definedName name="Test">#REF!</definedName>
    <definedName name="Test2" localSheetId="1">#REF!</definedName>
    <definedName name="Test2">#REF!</definedName>
    <definedName name="Thurrock">Sheet1!$FN$2</definedName>
    <definedName name="Torbay">Sheet1!$FO$2</definedName>
    <definedName name="Torfaen">Sheet1!$FP$2</definedName>
    <definedName name="Tower_Hamlets">Sheet1!$FQ$2</definedName>
    <definedName name="Trafford">Sheet1!$FR$2</definedName>
    <definedName name="Vale_of_Glamorgan">Sheet1!$FS$2</definedName>
    <definedName name="Wakefield">Sheet1!$FT$2</definedName>
    <definedName name="Walsall">Sheet1!$FU$2</definedName>
    <definedName name="Waltham_Forest">Sheet1!$FV$2</definedName>
    <definedName name="Wandsworth">Sheet1!$FW$2</definedName>
    <definedName name="Warrington">Sheet1!$FX$2</definedName>
    <definedName name="Warwickshire">Sheet1!$FY$2:$FY$6</definedName>
    <definedName name="West_Berkshire">Sheet1!$FZ$2</definedName>
    <definedName name="West_Sussex">Sheet1!$GA$2:$GA$8</definedName>
    <definedName name="Westminster">Sheet1!$GB$2</definedName>
    <definedName name="Wigan">Sheet1!$GC$2</definedName>
    <definedName name="Wiltshire" localSheetId="1">#REF!</definedName>
    <definedName name="Wiltshire">Sheet1!$GD$2</definedName>
    <definedName name="Windsor_and_Maidenhead">Sheet1!$GE$2</definedName>
    <definedName name="Wirral">Sheet1!$GF$2</definedName>
    <definedName name="Wokingham">Sheet1!$GG$2</definedName>
    <definedName name="Wolverhampton">Sheet1!$GH$2</definedName>
    <definedName name="Worcestershire">Sheet1!$GI$2:$GI$7</definedName>
    <definedName name="Wrexham">Sheet1!$GJ$2</definedName>
    <definedName name="xxxx" localSheetId="1">#REF!</definedName>
    <definedName name="xxxx">#REF!</definedName>
    <definedName name="YesNo" localSheetId="1">#REF!</definedName>
    <definedName name="YesNo">#REF!</definedName>
    <definedName name="YesORNo" localSheetId="1">#REF!</definedName>
    <definedName name="YesORNo">#REF!</definedName>
    <definedName name="York">Sheet1!$GK$2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C200" i="2"/>
  <c r="D200" i="2"/>
  <c r="B216" i="8" l="1"/>
  <c r="B201" i="8"/>
  <c r="B186" i="8"/>
  <c r="B171" i="8"/>
  <c r="B156" i="8"/>
  <c r="B141" i="8"/>
  <c r="B126" i="8"/>
  <c r="B111" i="8"/>
  <c r="B96" i="8"/>
  <c r="B81" i="8"/>
  <c r="B66" i="8"/>
  <c r="B51" i="8"/>
  <c r="B36" i="8"/>
  <c r="B21" i="8"/>
  <c r="B6" i="8"/>
  <c r="D3" i="3"/>
  <c r="C128" i="2"/>
  <c r="D128" i="2"/>
  <c r="C19" i="2"/>
  <c r="D19" i="2"/>
  <c r="C12" i="2"/>
  <c r="R190" i="1"/>
  <c r="R189" i="1"/>
  <c r="R188" i="1"/>
  <c r="I180" i="1"/>
  <c r="H180" i="1"/>
  <c r="R178" i="1"/>
  <c r="R177" i="1"/>
  <c r="R176" i="1"/>
  <c r="I168" i="1"/>
  <c r="H168" i="1"/>
  <c r="R166" i="1"/>
  <c r="R165" i="1"/>
  <c r="R164" i="1"/>
  <c r="I156" i="1"/>
  <c r="H156" i="1"/>
  <c r="R154" i="1"/>
  <c r="R153" i="1"/>
  <c r="R152" i="1"/>
  <c r="I144" i="1"/>
  <c r="H144" i="1"/>
  <c r="R142" i="1"/>
  <c r="R141" i="1"/>
  <c r="R140" i="1"/>
  <c r="I132" i="1"/>
  <c r="H132" i="1"/>
  <c r="R130" i="1"/>
  <c r="R129" i="1"/>
  <c r="R128" i="1"/>
  <c r="I120" i="1"/>
  <c r="H120" i="1"/>
  <c r="R118" i="1"/>
  <c r="R117" i="1"/>
  <c r="R116" i="1"/>
  <c r="I108" i="1"/>
  <c r="H108" i="1"/>
  <c r="R106" i="1"/>
  <c r="R105" i="1"/>
  <c r="R104" i="1"/>
  <c r="I96" i="1"/>
  <c r="H96" i="1"/>
  <c r="R94" i="1"/>
  <c r="R93" i="1"/>
  <c r="R92" i="1"/>
  <c r="I84" i="1"/>
  <c r="H84" i="1"/>
  <c r="R82" i="1"/>
  <c r="R81" i="1"/>
  <c r="R80" i="1"/>
  <c r="I72" i="1"/>
  <c r="H72" i="1"/>
  <c r="R70" i="1"/>
  <c r="R69" i="1"/>
  <c r="R68" i="1"/>
  <c r="I60" i="1"/>
  <c r="H60" i="1"/>
  <c r="R58" i="1"/>
  <c r="R57" i="1"/>
  <c r="R56" i="1"/>
  <c r="I48" i="1"/>
  <c r="H48" i="1"/>
  <c r="R46" i="1"/>
  <c r="R45" i="1"/>
  <c r="R44" i="1"/>
  <c r="I36" i="1"/>
  <c r="H36" i="1"/>
  <c r="R34" i="1"/>
  <c r="R33" i="1"/>
  <c r="R32" i="1"/>
  <c r="I24" i="1"/>
  <c r="H24" i="1"/>
  <c r="H12" i="1"/>
  <c r="I12" i="1"/>
  <c r="R10" i="6" l="1"/>
  <c r="M10" i="6"/>
  <c r="L9" i="6"/>
  <c r="F9" i="6"/>
  <c r="E9" i="6"/>
  <c r="D9" i="6"/>
  <c r="C9" i="6"/>
  <c r="B9" i="6"/>
  <c r="L8" i="6"/>
  <c r="F8" i="6"/>
  <c r="E8" i="6"/>
  <c r="D8" i="6"/>
  <c r="C8" i="6"/>
  <c r="B8" i="6"/>
  <c r="L7" i="6"/>
  <c r="F7" i="6"/>
  <c r="E7" i="6"/>
  <c r="D7" i="6"/>
  <c r="C7" i="6"/>
  <c r="B7" i="6"/>
  <c r="L6" i="6"/>
  <c r="F6" i="6"/>
  <c r="E6" i="6"/>
  <c r="D6" i="6"/>
  <c r="C6" i="6"/>
  <c r="B6" i="6"/>
  <c r="L5" i="6"/>
  <c r="F5" i="6"/>
  <c r="F10" i="6" s="1"/>
  <c r="D5" i="6"/>
  <c r="C5" i="6"/>
  <c r="B5" i="6"/>
  <c r="D2" i="6"/>
  <c r="C4" i="5"/>
  <c r="C3" i="5"/>
  <c r="B22" i="4"/>
  <c r="B19" i="4"/>
  <c r="B15" i="4"/>
  <c r="B14" i="4"/>
  <c r="A169" i="3"/>
  <c r="A158" i="3"/>
  <c r="A147" i="3"/>
  <c r="A136" i="3"/>
  <c r="A125" i="3"/>
  <c r="A114" i="3"/>
  <c r="A103" i="3"/>
  <c r="A92" i="3"/>
  <c r="A81" i="3"/>
  <c r="A70" i="3"/>
  <c r="A59" i="3"/>
  <c r="A48" i="3"/>
  <c r="A37" i="3"/>
  <c r="A26" i="3"/>
  <c r="C3" i="3"/>
  <c r="D290" i="2"/>
  <c r="C290" i="2"/>
  <c r="A275" i="2"/>
  <c r="D272" i="2"/>
  <c r="C272" i="2"/>
  <c r="A257" i="2"/>
  <c r="D254" i="2"/>
  <c r="C254" i="2"/>
  <c r="A239" i="2"/>
  <c r="D236" i="2"/>
  <c r="C236" i="2"/>
  <c r="A221" i="2"/>
  <c r="D218" i="2"/>
  <c r="C218" i="2"/>
  <c r="A203" i="2"/>
  <c r="A185" i="2"/>
  <c r="D182" i="2"/>
  <c r="C182" i="2"/>
  <c r="A167" i="2"/>
  <c r="D164" i="2"/>
  <c r="C164" i="2"/>
  <c r="A149" i="2"/>
  <c r="D146" i="2"/>
  <c r="C146" i="2"/>
  <c r="A131" i="2"/>
  <c r="A113" i="2"/>
  <c r="D110" i="2"/>
  <c r="C110" i="2"/>
  <c r="A95" i="2"/>
  <c r="D92" i="2"/>
  <c r="C92" i="2"/>
  <c r="A77" i="2"/>
  <c r="D74" i="2"/>
  <c r="C74" i="2"/>
  <c r="A59" i="2"/>
  <c r="D56" i="2"/>
  <c r="C56" i="2"/>
  <c r="A41" i="2"/>
  <c r="D38" i="2"/>
  <c r="C38" i="2"/>
  <c r="A23" i="2"/>
  <c r="D18" i="2"/>
  <c r="C18" i="2"/>
  <c r="D17" i="2"/>
  <c r="C17" i="2"/>
  <c r="D16" i="2"/>
  <c r="C16" i="2"/>
  <c r="D15" i="2"/>
  <c r="D14" i="2"/>
  <c r="C14" i="2"/>
  <c r="D13" i="2"/>
  <c r="C13" i="2"/>
  <c r="D12" i="2"/>
  <c r="D11" i="2"/>
  <c r="C11" i="2"/>
  <c r="D10" i="2"/>
  <c r="C10" i="2"/>
  <c r="D9" i="2"/>
  <c r="C9" i="2"/>
  <c r="D8" i="2"/>
  <c r="C8" i="2"/>
  <c r="D7" i="2"/>
  <c r="C7" i="2"/>
  <c r="R22" i="1"/>
  <c r="E5" i="6" s="1"/>
  <c r="R21" i="1"/>
  <c r="B21" i="4" s="1"/>
  <c r="R20" i="1"/>
  <c r="R10" i="1"/>
  <c r="G6" i="6" l="1"/>
  <c r="C20" i="2"/>
  <c r="B26" i="4" s="1"/>
  <c r="D20" i="2"/>
  <c r="B27" i="4" s="1"/>
  <c r="G9" i="6"/>
  <c r="G8" i="6"/>
  <c r="G7" i="6"/>
  <c r="B20" i="4"/>
  <c r="G5" i="6"/>
  <c r="E10" i="6"/>
</calcChain>
</file>

<file path=xl/sharedStrings.xml><?xml version="1.0" encoding="utf-8"?>
<sst xmlns="http://schemas.openxmlformats.org/spreadsheetml/2006/main" count="2086" uniqueCount="949">
  <si>
    <t>Scheme name</t>
  </si>
  <si>
    <t>Scheme type</t>
  </si>
  <si>
    <t>Short description of the scheme
(max 50 words)</t>
  </si>
  <si>
    <t>Upper Tier Local Authority (where site is located)</t>
  </si>
  <si>
    <t>Lower Tier Local Authority (where site is located)  if applicable</t>
  </si>
  <si>
    <t>Postcode</t>
  </si>
  <si>
    <t>Number of Brownfield LRF homes unlocked</t>
  </si>
  <si>
    <t>Number of Self and Custom Build homes unlocked</t>
  </si>
  <si>
    <t>Number of homes demolished</t>
  </si>
  <si>
    <t xml:space="preserve">What percentage of forecast housing units are affordable? (%) </t>
  </si>
  <si>
    <t>Is the land solely owned by the local authority? (Y/N)</t>
  </si>
  <si>
    <t>Is the project undertaking capital works on local authority-owned land only? (Y/N)</t>
  </si>
  <si>
    <t>Will the funding enable the release of land by March 2024 or earlier, and address market failure? (Y/N)</t>
  </si>
  <si>
    <t>Is the work for which funding is sought deliverable, and within a time frame that will enable the land to be released in time? (Y/N)</t>
  </si>
  <si>
    <t>Scheme the acitivity relates to</t>
  </si>
  <si>
    <t xml:space="preserve">Description of activity requesting funding </t>
  </si>
  <si>
    <t>Funding request</t>
  </si>
  <si>
    <t xml:space="preserve">Comments </t>
  </si>
  <si>
    <t xml:space="preserve">EXAMPLE </t>
  </si>
  <si>
    <t>Salford Development Site, Astley Road</t>
  </si>
  <si>
    <t>Brownfield LRF</t>
  </si>
  <si>
    <t>A large ambitious project which is looking to transform the way in which Council and some wider public services are deliverd to and accessed by the public.</t>
  </si>
  <si>
    <t xml:space="preserve">Salford </t>
  </si>
  <si>
    <t>WC12345</t>
  </si>
  <si>
    <t>Yes</t>
  </si>
  <si>
    <t xml:space="preserve">Pre-development demolition </t>
  </si>
  <si>
    <t>Please specify breakdown of homes for each category</t>
  </si>
  <si>
    <t>Social rent</t>
  </si>
  <si>
    <t>Highways works</t>
  </si>
  <si>
    <t>Affordable rent</t>
  </si>
  <si>
    <t>Shared ownership</t>
  </si>
  <si>
    <t>Market sale</t>
  </si>
  <si>
    <t>Brownfield Land Release Fund total</t>
  </si>
  <si>
    <t>Other</t>
  </si>
  <si>
    <t>Self and Custom Build total</t>
  </si>
  <si>
    <t xml:space="preserve">Scheme total </t>
  </si>
  <si>
    <t>East Riding of Yorkshire</t>
  </si>
  <si>
    <t>All gateway criteria must be met in order to be eligible for funding</t>
  </si>
  <si>
    <t xml:space="preserve">Enter project name here </t>
  </si>
  <si>
    <t>Summary table (will update automatically)</t>
  </si>
  <si>
    <t>Financial Year</t>
  </si>
  <si>
    <t>SCB Land released for housing (Homes)</t>
  </si>
  <si>
    <t>Notes</t>
  </si>
  <si>
    <t>Q1 2022/23</t>
  </si>
  <si>
    <t>Q2 2022/23</t>
  </si>
  <si>
    <t>Q3 2022/23</t>
  </si>
  <si>
    <t>Q4 2022/23</t>
  </si>
  <si>
    <t>Q1 2023/24</t>
  </si>
  <si>
    <t>Q2 2023/24</t>
  </si>
  <si>
    <t>Q3 2023/24</t>
  </si>
  <si>
    <t>Q4 2023/24</t>
  </si>
  <si>
    <t>Total</t>
  </si>
  <si>
    <t>Please fill out the details for your projects below</t>
  </si>
  <si>
    <t>Office: Last updated 22 October 2018</t>
  </si>
  <si>
    <t>Region</t>
  </si>
  <si>
    <t>NE, YH, EM</t>
  </si>
  <si>
    <t>Existing partnership name</t>
  </si>
  <si>
    <t>East Riding</t>
  </si>
  <si>
    <t>Lead Authority:</t>
  </si>
  <si>
    <t>Primary contact in respect of this application</t>
  </si>
  <si>
    <t>Name:</t>
  </si>
  <si>
    <t>Job title:</t>
  </si>
  <si>
    <t>Organisation name:</t>
  </si>
  <si>
    <t>Email:</t>
  </si>
  <si>
    <t xml:space="preserve">Tel: </t>
  </si>
  <si>
    <t xml:space="preserve"> BACS bank details for all schemes requesting funding (lead authority for each project)</t>
  </si>
  <si>
    <t>Council name (receiving payment)</t>
  </si>
  <si>
    <t>Payee Name</t>
  </si>
  <si>
    <t>Remittance Address</t>
  </si>
  <si>
    <t>Payee postcode</t>
  </si>
  <si>
    <t>Remittance email address</t>
  </si>
  <si>
    <t>Name of Bank</t>
  </si>
  <si>
    <t>Bank account name</t>
  </si>
  <si>
    <t>Sort Code</t>
  </si>
  <si>
    <t>Account name</t>
  </si>
  <si>
    <t>Brownfield Land Release Fund and Self and Custom Build Application checklist</t>
  </si>
  <si>
    <t>For any application to be considered, the partnership must state whether it has met, or will meet, all of the pre-selection criteria:</t>
  </si>
  <si>
    <t xml:space="preserve"> 
• Please state how the partnership operates or will put in place an effective OPE partnership board:</t>
  </si>
  <si>
    <t xml:space="preserve">• Will the partnership regularly update all land and property assets (except social housing stock) owned by partnership authorities and public sector partners on the ePIMS Lite system (or its successor)?
</t>
  </si>
  <si>
    <t>• Will the partnership provide information and data on potential future pipeline of local authority land release for housing from partner members?</t>
  </si>
  <si>
    <t>• Will the partnership agree to adhere to reporting arrangements which provide data on project progress and benefits delivery updates?</t>
  </si>
  <si>
    <t>These sections will change when you fill out the basic details form automatically and requires no input.</t>
  </si>
  <si>
    <t>1. Partnership Details</t>
  </si>
  <si>
    <t>Partnership name and location</t>
  </si>
  <si>
    <t>Primary contact information</t>
  </si>
  <si>
    <t>2. Scheme Details</t>
  </si>
  <si>
    <t>Number of projects</t>
  </si>
  <si>
    <t>Total BLRF Grant</t>
  </si>
  <si>
    <t>Total SCB Grant</t>
  </si>
  <si>
    <t>Total unallocated funding (this should be blank)</t>
  </si>
  <si>
    <t>3. Forecast Benefits</t>
  </si>
  <si>
    <t>Total BLRF homes</t>
  </si>
  <si>
    <t>Total SCB homes</t>
  </si>
  <si>
    <t xml:space="preserve">Land Release Fund - Partnership Bid Assessment  </t>
  </si>
  <si>
    <t xml:space="preserve">Name of applicant </t>
  </si>
  <si>
    <t>Overall Funding Request</t>
  </si>
  <si>
    <t>Overview of Submission</t>
  </si>
  <si>
    <t>EXISTING PARTNERSHIPS WITH LRF SCHEMES:
Does the partnership demonstrates a strong track record of delivery?</t>
  </si>
  <si>
    <t>Funding Recommendation</t>
  </si>
  <si>
    <t>Key Asks of support from OPE Team</t>
  </si>
  <si>
    <r>
      <rPr>
        <b/>
        <sz val="18"/>
        <color rgb="FFFF0000"/>
        <rFont val="Arial"/>
        <family val="2"/>
      </rPr>
      <t xml:space="preserve">Land Release Fund </t>
    </r>
    <r>
      <rPr>
        <b/>
        <sz val="18"/>
        <color theme="1"/>
        <rFont val="Arial"/>
        <family val="2"/>
      </rPr>
      <t xml:space="preserve">
Regional Manager Assessment Sheet
Phase 2 LRF Project Ratings</t>
    </r>
  </si>
  <si>
    <t>Name of partnership</t>
  </si>
  <si>
    <t>No</t>
  </si>
  <si>
    <t>MODERATED SCORE</t>
  </si>
  <si>
    <t>Lead Local Authority</t>
  </si>
  <si>
    <t>Scheme Name</t>
  </si>
  <si>
    <t>Scheme Description (50 words max)</t>
  </si>
  <si>
    <t>Funding Requested 
GRANT</t>
  </si>
  <si>
    <t>Land Released by March 2022 (Units)</t>
  </si>
  <si>
    <t>Central Gov. investment (£15k per unit maximum)</t>
  </si>
  <si>
    <t>BCR (to be 1.5 or higher) from Technical Annex</t>
  </si>
  <si>
    <r>
      <rPr>
        <b/>
        <sz val="12"/>
        <color theme="1"/>
        <rFont val="Arial"/>
        <family val="2"/>
      </rPr>
      <t xml:space="preserve">Value for Money 60%
Score 0-3
</t>
    </r>
    <r>
      <rPr>
        <sz val="12"/>
        <color theme="1"/>
        <rFont val="Arial"/>
        <family val="2"/>
      </rPr>
      <t xml:space="preserve">(see key for scoring) </t>
    </r>
  </si>
  <si>
    <r>
      <rPr>
        <b/>
        <sz val="12"/>
        <color theme="1"/>
        <rFont val="Arial"/>
        <family val="2"/>
      </rPr>
      <t xml:space="preserve">Deliverability and Risk 30%
Score 0-3
</t>
    </r>
    <r>
      <rPr>
        <sz val="12"/>
        <color theme="1"/>
        <rFont val="Arial"/>
        <family val="2"/>
      </rPr>
      <t xml:space="preserve">(see key for scoring) </t>
    </r>
  </si>
  <si>
    <r>
      <rPr>
        <b/>
        <sz val="12"/>
        <color theme="1"/>
        <rFont val="Arial"/>
        <family val="2"/>
      </rPr>
      <t xml:space="preserve">Innovation  10%
Score 0-3
</t>
    </r>
    <r>
      <rPr>
        <sz val="12"/>
        <color theme="1"/>
        <rFont val="Arial"/>
        <family val="2"/>
      </rPr>
      <t xml:space="preserve">(see key for scoring) </t>
    </r>
  </si>
  <si>
    <t xml:space="preserve">Total Score 
(9 max)
</t>
  </si>
  <si>
    <t>Funding Recommended
GRANT</t>
  </si>
  <si>
    <t xml:space="preserve">Description of activity Recommended </t>
  </si>
  <si>
    <t>Comments</t>
  </si>
  <si>
    <t>Score 0-9</t>
  </si>
  <si>
    <t>Funding Recommended 
GRANT</t>
  </si>
  <si>
    <t>Scheme  1</t>
  </si>
  <si>
    <t>Scheme  2</t>
  </si>
  <si>
    <t>Scheme  3</t>
  </si>
  <si>
    <t>Scheme  4</t>
  </si>
  <si>
    <t>Scheme  5</t>
  </si>
  <si>
    <t xml:space="preserve">TOTAL </t>
  </si>
  <si>
    <t>Summary Comments</t>
  </si>
  <si>
    <t>Additional questions for partnerships</t>
  </si>
  <si>
    <t>Scoring Criteria</t>
  </si>
  <si>
    <t xml:space="preserve">KEY </t>
  </si>
  <si>
    <t>Criteria</t>
  </si>
  <si>
    <t>Weighting</t>
  </si>
  <si>
    <t>Description</t>
  </si>
  <si>
    <t>Value for Money</t>
  </si>
  <si>
    <t>0 (0%)</t>
  </si>
  <si>
    <t xml:space="preserve">Offers the lowest relative VfM compared to other bids </t>
  </si>
  <si>
    <t>1 (20%)</t>
  </si>
  <si>
    <t xml:space="preserve">Offers relatively  lower VfM compared to other bids </t>
  </si>
  <si>
    <t>2 (40%)</t>
  </si>
  <si>
    <t xml:space="preserve">Offers relatively higher VfM compared to other bids </t>
  </si>
  <si>
    <t>3 (60%)</t>
  </si>
  <si>
    <t xml:space="preserve">Offers the highest VfM compared to other bids </t>
  </si>
  <si>
    <t>Deliverability and Risk</t>
  </si>
  <si>
    <t>No evidence of consideration of delivery issues or risk management</t>
  </si>
  <si>
    <t>1 (10%)</t>
  </si>
  <si>
    <t>Significant barriers to delivery with limited evidence of risk management</t>
  </si>
  <si>
    <t>2 (20%)</t>
  </si>
  <si>
    <t>Significant barriers to delivery, with some evidence of risk management approach to address these</t>
  </si>
  <si>
    <t>3 (30%)</t>
  </si>
  <si>
    <t>Some or few barriers to delivery, but confidence in project and risk management approach to address these</t>
  </si>
  <si>
    <t xml:space="preserve"> Innovation </t>
  </si>
  <si>
    <t>No evidence of added value</t>
  </si>
  <si>
    <t>1 (3,3%)</t>
  </si>
  <si>
    <t>Some evidence of added value in terms of scope, scale or speed of the project</t>
  </si>
  <si>
    <t>2 (6,6%)</t>
  </si>
  <si>
    <t>Strong evidence of added value in terms of scope, scale or speed of the project</t>
  </si>
  <si>
    <t>3 (10%)</t>
  </si>
  <si>
    <t>Compelling evidence of added value in terms of scope, scale or speed of the project</t>
  </si>
  <si>
    <t>E, SE</t>
  </si>
  <si>
    <t>E__SE</t>
  </si>
  <si>
    <t>LDN</t>
  </si>
  <si>
    <t>NE__YH__EM</t>
  </si>
  <si>
    <t>NW__WM</t>
  </si>
  <si>
    <t>SW</t>
  </si>
  <si>
    <t>Barking and Dagenham</t>
  </si>
  <si>
    <t>Barnet</t>
  </si>
  <si>
    <t>Bath and North East Somerset</t>
  </si>
  <si>
    <t>Bedford</t>
  </si>
  <si>
    <t>Bexley</t>
  </si>
  <si>
    <t>Blackburn with Darwen</t>
  </si>
  <si>
    <t>Blackpool</t>
  </si>
  <si>
    <t>Blaenau Gwent</t>
  </si>
  <si>
    <t>Bournemouth, Christchurch and Poole</t>
  </si>
  <si>
    <t>Bracknell Forest</t>
  </si>
  <si>
    <t>Brent</t>
  </si>
  <si>
    <t>Bridgend</t>
  </si>
  <si>
    <t>Brighton and Hove</t>
  </si>
  <si>
    <t>Bristol, City of</t>
  </si>
  <si>
    <t>Bromley</t>
  </si>
  <si>
    <t>Buckinghamshire</t>
  </si>
  <si>
    <t>Caerphilly</t>
  </si>
  <si>
    <t>Cambridgeshire</t>
  </si>
  <si>
    <t>Camden</t>
  </si>
  <si>
    <t>Cardiff</t>
  </si>
  <si>
    <t>Carmarthenshire</t>
  </si>
  <si>
    <t>Central Bedfordshire</t>
  </si>
  <si>
    <t>Ceredigion</t>
  </si>
  <si>
    <t>Cheshire East</t>
  </si>
  <si>
    <t>Cheshire West and Chester</t>
  </si>
  <si>
    <t>City of London</t>
  </si>
  <si>
    <t>Conwy</t>
  </si>
  <si>
    <t>Cornwall</t>
  </si>
  <si>
    <t>County Durham</t>
  </si>
  <si>
    <t>Croydon</t>
  </si>
  <si>
    <t>Cumbria</t>
  </si>
  <si>
    <t>Denbighshire</t>
  </si>
  <si>
    <t>Derby</t>
  </si>
  <si>
    <t>Derbyshire</t>
  </si>
  <si>
    <t>Devon</t>
  </si>
  <si>
    <t>Dorset</t>
  </si>
  <si>
    <t>Ealing</t>
  </si>
  <si>
    <t>East Sussex</t>
  </si>
  <si>
    <t>Enfield</t>
  </si>
  <si>
    <t>Essex</t>
  </si>
  <si>
    <t>Flintshire</t>
  </si>
  <si>
    <t>Gateshead</t>
  </si>
  <si>
    <t>Gloucestershire</t>
  </si>
  <si>
    <t>Greenwich</t>
  </si>
  <si>
    <t>Gwynedd</t>
  </si>
  <si>
    <t>Hackney</t>
  </si>
  <si>
    <t>Hammersmith and Fulham</t>
  </si>
  <si>
    <t>Hampshire</t>
  </si>
  <si>
    <t>Haringey</t>
  </si>
  <si>
    <t>Harrow</t>
  </si>
  <si>
    <t>Havering</t>
  </si>
  <si>
    <t>Herefordshire, County of</t>
  </si>
  <si>
    <t>Hertfordshire</t>
  </si>
  <si>
    <t>Hillingdon</t>
  </si>
  <si>
    <t>Hounslow</t>
  </si>
  <si>
    <t>Isle of Anglesey</t>
  </si>
  <si>
    <t>Isle of Wight</t>
  </si>
  <si>
    <t>Isles of Scilly</t>
  </si>
  <si>
    <t>Islington</t>
  </si>
  <si>
    <t>Kensington and Chelsea</t>
  </si>
  <si>
    <t>Kent</t>
  </si>
  <si>
    <t>Kingston upon Hull, City of</t>
  </si>
  <si>
    <t>Kingston upon Thames</t>
  </si>
  <si>
    <t>Lambeth</t>
  </si>
  <si>
    <t>Lancashire</t>
  </si>
  <si>
    <t>Leicester</t>
  </si>
  <si>
    <t>Leicestershire</t>
  </si>
  <si>
    <t>Lewisham</t>
  </si>
  <si>
    <t>Lincolnshire</t>
  </si>
  <si>
    <t>Luton</t>
  </si>
  <si>
    <t>Medway</t>
  </si>
  <si>
    <t>Merthyr Tydfil</t>
  </si>
  <si>
    <t>Merton</t>
  </si>
  <si>
    <t>Milton Keynes</t>
  </si>
  <si>
    <t>Monmouthshire</t>
  </si>
  <si>
    <t>Neath Port Talbot</t>
  </si>
  <si>
    <t>Newham</t>
  </si>
  <si>
    <t>Newport</t>
  </si>
  <si>
    <t>Norfolk</t>
  </si>
  <si>
    <t>North East Lincolnshire</t>
  </si>
  <si>
    <t>North Lincolnshire</t>
  </si>
  <si>
    <t>North Somerset</t>
  </si>
  <si>
    <t>North Yorkshire</t>
  </si>
  <si>
    <t>Northamptonshire</t>
  </si>
  <si>
    <t>Nottingham</t>
  </si>
  <si>
    <t>Nottinghamshire</t>
  </si>
  <si>
    <t>Oxfordshire</t>
  </si>
  <si>
    <t>Pembrokeshire</t>
  </si>
  <si>
    <t>Peterborough</t>
  </si>
  <si>
    <t>Plymouth</t>
  </si>
  <si>
    <t>Portsmouth</t>
  </si>
  <si>
    <t>Powys</t>
  </si>
  <si>
    <t>Reading</t>
  </si>
  <si>
    <t>Redbridge</t>
  </si>
  <si>
    <t>Rhondda Cynon Taf</t>
  </si>
  <si>
    <t>Richmond upon Thames</t>
  </si>
  <si>
    <t>Rutland</t>
  </si>
  <si>
    <t>Shropshire</t>
  </si>
  <si>
    <t>Slough</t>
  </si>
  <si>
    <t>Somerset</t>
  </si>
  <si>
    <t>South Gloucestershire</t>
  </si>
  <si>
    <t>South Tyneside</t>
  </si>
  <si>
    <t>Southampton</t>
  </si>
  <si>
    <t>Southend-on-Sea</t>
  </si>
  <si>
    <t>Southwark</t>
  </si>
  <si>
    <t>Staffordshire</t>
  </si>
  <si>
    <t>Stoke-on-Trent</t>
  </si>
  <si>
    <t>Suffolk</t>
  </si>
  <si>
    <t>Sunderland</t>
  </si>
  <si>
    <t>Surrey</t>
  </si>
  <si>
    <t>Sutton</t>
  </si>
  <si>
    <t>Swansea</t>
  </si>
  <si>
    <t>Swindon</t>
  </si>
  <si>
    <t>Telford and Wrekin</t>
  </si>
  <si>
    <t>Thurrock</t>
  </si>
  <si>
    <t>Torbay</t>
  </si>
  <si>
    <t>Torfaen</t>
  </si>
  <si>
    <t>Tower Hamlets</t>
  </si>
  <si>
    <t>Vale of Glamorgan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</si>
  <si>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</si>
  <si>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</si>
  <si>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</si>
  <si>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</si>
  <si>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</si>
  <si>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</si>
  <si>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</si>
  <si>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Wiltshire</t>
  </si>
  <si>
    <t>Windsor and Maidenhead</t>
  </si>
  <si>
    <t>Wokingham</t>
  </si>
  <si>
    <t>Worcestershire</t>
  </si>
  <si>
    <t>Wrexham</t>
  </si>
  <si>
    <t>York</t>
  </si>
  <si>
    <t>Funding Stream</t>
  </si>
  <si>
    <t>Self and Custom Build</t>
  </si>
  <si>
    <t>Buckinghamshire Public Estates Partnership</t>
  </si>
  <si>
    <t>Bexley OPE</t>
  </si>
  <si>
    <t>City of York</t>
  </si>
  <si>
    <t>CHESHIRE + WARRINGTON LEP PUBLIC SECTOR ASSETS BOARD</t>
  </si>
  <si>
    <t>Berkshire</t>
  </si>
  <si>
    <t>Cambridge</t>
  </si>
  <si>
    <t>Allerdale</t>
  </si>
  <si>
    <t>Amber Valley</t>
  </si>
  <si>
    <t>East Devon</t>
  </si>
  <si>
    <t>Eastbourne</t>
  </si>
  <si>
    <t>Basildon</t>
  </si>
  <si>
    <t>Cheltenham</t>
  </si>
  <si>
    <t>Basingstoke and Deane</t>
  </si>
  <si>
    <t>Broxbourne</t>
  </si>
  <si>
    <t>Ashford</t>
  </si>
  <si>
    <t>Burnley</t>
  </si>
  <si>
    <t>Blaby</t>
  </si>
  <si>
    <t>Boston</t>
  </si>
  <si>
    <t>Breckland</t>
  </si>
  <si>
    <t>Craven</t>
  </si>
  <si>
    <t>West Northamptonshire</t>
  </si>
  <si>
    <t>Ashfield</t>
  </si>
  <si>
    <t>Cherwell</t>
  </si>
  <si>
    <t>Mendip</t>
  </si>
  <si>
    <t>Cannock Chase</t>
  </si>
  <si>
    <t>Babergh</t>
  </si>
  <si>
    <t>Elmbridge</t>
  </si>
  <si>
    <t>North Warwickshire</t>
  </si>
  <si>
    <t>Adur</t>
  </si>
  <si>
    <t>Bromsgrove</t>
  </si>
  <si>
    <t>Both Brownfield LRF and Self and Custom Build</t>
  </si>
  <si>
    <t>Cambridge &amp; Peterborough OPE Partnership Strategic Board</t>
  </si>
  <si>
    <t>Connecting Warwickshire OPE Board</t>
  </si>
  <si>
    <t>Bournemouth, Christchurch, and Poole</t>
  </si>
  <si>
    <t>East Cambridgeshire</t>
  </si>
  <si>
    <t>Barrow-in-Furness</t>
  </si>
  <si>
    <t>Bolsover</t>
  </si>
  <si>
    <t>Exeter</t>
  </si>
  <si>
    <t>Hastings</t>
  </si>
  <si>
    <t>Braintree</t>
  </si>
  <si>
    <t>Cotswold</t>
  </si>
  <si>
    <t>East Hampshire</t>
  </si>
  <si>
    <t>Dacorum</t>
  </si>
  <si>
    <t>Canterbury</t>
  </si>
  <si>
    <t>Chorley</t>
  </si>
  <si>
    <t>Charnwood</t>
  </si>
  <si>
    <t>East Lindsey</t>
  </si>
  <si>
    <t>Broadland</t>
  </si>
  <si>
    <t>Hambleton</t>
  </si>
  <si>
    <t>North Northamptonshire</t>
  </si>
  <si>
    <t>Bassetlaw</t>
  </si>
  <si>
    <t>Oxford</t>
  </si>
  <si>
    <t>Sedgemoor</t>
  </si>
  <si>
    <t>East Staffordshire</t>
  </si>
  <si>
    <t>East Suffolk</t>
  </si>
  <si>
    <t>Epsom and Ewell</t>
  </si>
  <si>
    <t>Nuneaton and Bedworth</t>
  </si>
  <si>
    <t>Arun</t>
  </si>
  <si>
    <t>Malvern Hills</t>
  </si>
  <si>
    <t>OPE Grant</t>
  </si>
  <si>
    <t>NW, WM</t>
  </si>
  <si>
    <t>Greater Brighton Strategic Property Board</t>
  </si>
  <si>
    <t>City and Hackney OPE Alliance Group</t>
  </si>
  <si>
    <t>Greater Lincolnshire</t>
  </si>
  <si>
    <t>Cumbria Chief Executives Group</t>
  </si>
  <si>
    <t>Fenland</t>
  </si>
  <si>
    <t>Carlisle</t>
  </si>
  <si>
    <t>Chesterfield</t>
  </si>
  <si>
    <t>Mid Devon</t>
  </si>
  <si>
    <t>Lewes</t>
  </si>
  <si>
    <t>Brentwood</t>
  </si>
  <si>
    <t>Forest of Dean</t>
  </si>
  <si>
    <t>Eastleigh</t>
  </si>
  <si>
    <t>East Hertfordshire</t>
  </si>
  <si>
    <t>Dartford</t>
  </si>
  <si>
    <t>Fylde</t>
  </si>
  <si>
    <t>Harborough</t>
  </si>
  <si>
    <t>Lincoln</t>
  </si>
  <si>
    <t>Great Yarmouth</t>
  </si>
  <si>
    <t>Harrogate</t>
  </si>
  <si>
    <t>Broxtowe</t>
  </si>
  <si>
    <t>South Oxfordshire</t>
  </si>
  <si>
    <t>Somerset West and Taunton</t>
  </si>
  <si>
    <t>Lichfield</t>
  </si>
  <si>
    <t>Ipswich</t>
  </si>
  <si>
    <t>Guildford</t>
  </si>
  <si>
    <t>Rugby</t>
  </si>
  <si>
    <t>Chichester</t>
  </si>
  <si>
    <t>Redditch</t>
  </si>
  <si>
    <t>OPE Sustainable Grant</t>
  </si>
  <si>
    <t>Hertfordshire Property Partnership Board</t>
  </si>
  <si>
    <t>Haringey Islington Wellbeing Partnership</t>
  </si>
  <si>
    <t>Hull</t>
  </si>
  <si>
    <t>Greater Manchester Land and Property Panel</t>
  </si>
  <si>
    <t>Devon &amp; Torbay</t>
  </si>
  <si>
    <t>Huntingdonshire</t>
  </si>
  <si>
    <t>Copeland</t>
  </si>
  <si>
    <t>Derbyshire Dales</t>
  </si>
  <si>
    <t>North Devon</t>
  </si>
  <si>
    <t>Rother</t>
  </si>
  <si>
    <t>Castle Point</t>
  </si>
  <si>
    <t>Gloucester</t>
  </si>
  <si>
    <t>Fareham</t>
  </si>
  <si>
    <t>Hertsmere</t>
  </si>
  <si>
    <t>Dover</t>
  </si>
  <si>
    <t>Hyndburn</t>
  </si>
  <si>
    <t>Hinckley and Bosworth</t>
  </si>
  <si>
    <t>North Kesteven</t>
  </si>
  <si>
    <t>King's Lynn and West Norfolk</t>
  </si>
  <si>
    <t>Richmondshire</t>
  </si>
  <si>
    <t>Gedling</t>
  </si>
  <si>
    <t>Vale of White Horse</t>
  </si>
  <si>
    <t>South Somerset</t>
  </si>
  <si>
    <t>Newcastle-under-Lyme</t>
  </si>
  <si>
    <t>Mid Suffolk</t>
  </si>
  <si>
    <t>Mole Valley</t>
  </si>
  <si>
    <t>Stratford-on-Avon</t>
  </si>
  <si>
    <t>Crawley</t>
  </si>
  <si>
    <t>Worcester</t>
  </si>
  <si>
    <t>Ipswich and Central Suffolk Property Board</t>
  </si>
  <si>
    <t>Havering and Barking &amp; Dagenham OPE Property Board</t>
  </si>
  <si>
    <t>Leeds</t>
  </si>
  <si>
    <t>Lancashire Property Board</t>
  </si>
  <si>
    <t>South Cambridgeshire</t>
  </si>
  <si>
    <t>Eden</t>
  </si>
  <si>
    <t>Erewash</t>
  </si>
  <si>
    <t>South Hams</t>
  </si>
  <si>
    <t>Wealden</t>
  </si>
  <si>
    <t>Chelmsford</t>
  </si>
  <si>
    <t>Stroud</t>
  </si>
  <si>
    <t>Gosport</t>
  </si>
  <si>
    <t>North Hertfordshire</t>
  </si>
  <si>
    <t>Folkestone and Hythe</t>
  </si>
  <si>
    <t>Lancaster</t>
  </si>
  <si>
    <t>Melton</t>
  </si>
  <si>
    <t>South Holland</t>
  </si>
  <si>
    <t>North Norfolk</t>
  </si>
  <si>
    <t>Ryedale</t>
  </si>
  <si>
    <t>Mansfield</t>
  </si>
  <si>
    <t>West Oxfordshire</t>
  </si>
  <si>
    <t>South Staffordshire</t>
  </si>
  <si>
    <t>West Suffolk</t>
  </si>
  <si>
    <t>Reigate and Banstead</t>
  </si>
  <si>
    <t>Warwick</t>
  </si>
  <si>
    <t>Horsham</t>
  </si>
  <si>
    <t>Wychavon</t>
  </si>
  <si>
    <t>Kent Estates Partnership Board</t>
  </si>
  <si>
    <t>KC OPE Partnership Board</t>
  </si>
  <si>
    <t>Liverpool City Region One Public Estate Board</t>
  </si>
  <si>
    <t>South Lakeland</t>
  </si>
  <si>
    <t>High Peak</t>
  </si>
  <si>
    <t>Teignbridge</t>
  </si>
  <si>
    <t>Colchester</t>
  </si>
  <si>
    <t>Tewkesbury</t>
  </si>
  <si>
    <t>Hart</t>
  </si>
  <si>
    <t>St Albans</t>
  </si>
  <si>
    <t>Gravesham</t>
  </si>
  <si>
    <t>Pendle</t>
  </si>
  <si>
    <t>North West Leicestershire</t>
  </si>
  <si>
    <t>South Kesteven</t>
  </si>
  <si>
    <t>Norwich</t>
  </si>
  <si>
    <t>Scarborough</t>
  </si>
  <si>
    <t>Newark and Sherwood</t>
  </si>
  <si>
    <t>Stafford</t>
  </si>
  <si>
    <t>Runnymede</t>
  </si>
  <si>
    <t>Mid Sussex</t>
  </si>
  <si>
    <t>Wyre Forest</t>
  </si>
  <si>
    <t>a) Future partner has been invited to join OPE programme but are yet to confirm agreement</t>
  </si>
  <si>
    <t>Luton One Public Estate Partnership</t>
  </si>
  <si>
    <t>Lambeth Estates Forum (NHS CCG)</t>
  </si>
  <si>
    <t>North East</t>
  </si>
  <si>
    <t>One Herefordshire Estates Operational Board</t>
  </si>
  <si>
    <t>Isles of Scilly Health and Social Care Integration Board</t>
  </si>
  <si>
    <t>North East Derbyshire</t>
  </si>
  <si>
    <t>Torridge</t>
  </si>
  <si>
    <t>Epping Forest</t>
  </si>
  <si>
    <t>Havant</t>
  </si>
  <si>
    <t>Stevenage</t>
  </si>
  <si>
    <t>Maidstone</t>
  </si>
  <si>
    <t>Preston</t>
  </si>
  <si>
    <t>Oadby and Wigston</t>
  </si>
  <si>
    <t>West Lindsey</t>
  </si>
  <si>
    <t>South Norfolk</t>
  </si>
  <si>
    <t>Selby</t>
  </si>
  <si>
    <t>Rushcliffe</t>
  </si>
  <si>
    <t>Staffordshire Moorlands</t>
  </si>
  <si>
    <t>Spelthorne</t>
  </si>
  <si>
    <t>Worthing</t>
  </si>
  <si>
    <t>b) Future partner has been identified and may possibly be invited to join OPE Programme in the future</t>
  </si>
  <si>
    <t>MEDWAY OPE PROJECT BOARD</t>
  </si>
  <si>
    <t>Lewisham Health &amp; Care Partnership (LHCP) Estates Steering Group</t>
  </si>
  <si>
    <t>North Midlands</t>
  </si>
  <si>
    <t>Shropshire, Telford &amp; Wrekin Estates Partnership</t>
  </si>
  <si>
    <t>One Gloucestershire</t>
  </si>
  <si>
    <t>South Derbyshire</t>
  </si>
  <si>
    <t>West Devon</t>
  </si>
  <si>
    <t>Harlow</t>
  </si>
  <si>
    <t>New Forest</t>
  </si>
  <si>
    <t>Three Rivers</t>
  </si>
  <si>
    <t>Sevenoaks</t>
  </si>
  <si>
    <t>Ribble Valley</t>
  </si>
  <si>
    <t>Tamworth</t>
  </si>
  <si>
    <t>Surrey Heath</t>
  </si>
  <si>
    <t>c) Future partner has been identified and we would like OPE help to bring them on board</t>
  </si>
  <si>
    <t>Norfolk OPE Partnership Board</t>
  </si>
  <si>
    <t>South East London OPE Partnership</t>
  </si>
  <si>
    <t>Staffordshire OPE Steering Group</t>
  </si>
  <si>
    <t>Plymouth City Partnership</t>
  </si>
  <si>
    <t>Maldon</t>
  </si>
  <si>
    <t>Rushmoor</t>
  </si>
  <si>
    <t>Watford</t>
  </si>
  <si>
    <t>Swale</t>
  </si>
  <si>
    <t>Rossendale</t>
  </si>
  <si>
    <t>Tandridge</t>
  </si>
  <si>
    <t>One Public Estate - Essex Partnership</t>
  </si>
  <si>
    <t>South London Partnership</t>
  </si>
  <si>
    <t>WMCA</t>
  </si>
  <si>
    <t>Rochford</t>
  </si>
  <si>
    <t>Test Valley</t>
  </si>
  <si>
    <t>Welwyn Hatfield</t>
  </si>
  <si>
    <t>Thanet</t>
  </si>
  <si>
    <t>South Ribble</t>
  </si>
  <si>
    <t>Waverley</t>
  </si>
  <si>
    <t>Oxfordshire Public Estate Delivery Partnership</t>
  </si>
  <si>
    <t>The Barnet &amp; Enfield OPE Board</t>
  </si>
  <si>
    <t>Tendring</t>
  </si>
  <si>
    <t>Winchester</t>
  </si>
  <si>
    <t>Tonbridge and Malling</t>
  </si>
  <si>
    <t>West Lancashire</t>
  </si>
  <si>
    <t>Woking</t>
  </si>
  <si>
    <t>SPACES Programme Board</t>
  </si>
  <si>
    <t>Tower Hamlets Partnership</t>
  </si>
  <si>
    <t>Sheffield City Council</t>
  </si>
  <si>
    <t>Uttlesford</t>
  </si>
  <si>
    <t>Tunbridge Wells</t>
  </si>
  <si>
    <t>Wyre</t>
  </si>
  <si>
    <t>Surrey Homes and Properties Enterprise (SHAPE) Programme</t>
  </si>
  <si>
    <t>Waltham Forest Partnership</t>
  </si>
  <si>
    <t>Sheffield City Region</t>
  </si>
  <si>
    <t>Transforming Bedfordshire Partnership Board</t>
  </si>
  <si>
    <t>West London OPE Board</t>
  </si>
  <si>
    <t>Tees Valley</t>
  </si>
  <si>
    <t>West of England</t>
  </si>
  <si>
    <t>West Suffolk Property Board (WSPB)</t>
  </si>
  <si>
    <t>WYCA</t>
  </si>
  <si>
    <t>Wider Hampshire</t>
  </si>
  <si>
    <t>West Sussex One Public Estate Programme Board</t>
  </si>
  <si>
    <t>Enter project description here</t>
  </si>
  <si>
    <t>SCB homes delivered/built (Homes)</t>
  </si>
  <si>
    <t>Q1 2024/25</t>
  </si>
  <si>
    <t>Q2 2024/25</t>
  </si>
  <si>
    <t>Q3 2024/25</t>
  </si>
  <si>
    <t>2025+</t>
  </si>
  <si>
    <t>Q4 2024/25</t>
  </si>
  <si>
    <t>Self and Custom Build 2</t>
  </si>
  <si>
    <t>Bank account number</t>
  </si>
  <si>
    <t>SE authority</t>
  </si>
  <si>
    <t>LDN authority</t>
  </si>
  <si>
    <t>NE authority</t>
  </si>
  <si>
    <t>NW authority</t>
  </si>
  <si>
    <t>SW authority</t>
  </si>
  <si>
    <t>Coventry</t>
  </si>
  <si>
    <t>Bradford</t>
  </si>
  <si>
    <t>Calderdale</t>
  </si>
  <si>
    <t>Corby</t>
  </si>
  <si>
    <t>Darlington</t>
  </si>
  <si>
    <t>Daventry</t>
  </si>
  <si>
    <t>Doncaster</t>
  </si>
  <si>
    <t>East Northamptonshire</t>
  </si>
  <si>
    <t>Hartlepool</t>
  </si>
  <si>
    <t>Kettering</t>
  </si>
  <si>
    <t>Middlesbrough</t>
  </si>
  <si>
    <t>Newcastle upon Tyne</t>
  </si>
  <si>
    <t>North Tyneside</t>
  </si>
  <si>
    <t>Northampton</t>
  </si>
  <si>
    <t>Northumberland</t>
  </si>
  <si>
    <t>Redcar and Cleveland</t>
  </si>
  <si>
    <t>Sheffield</t>
  </si>
  <si>
    <t>South Northamptonshire</t>
  </si>
  <si>
    <t>Stockton-on-Tees</t>
  </si>
  <si>
    <t>Wakefield</t>
  </si>
  <si>
    <t>Wellingborough</t>
  </si>
  <si>
    <t>Barnsley</t>
  </si>
  <si>
    <t>Birmingham</t>
  </si>
  <si>
    <t>Bolton</t>
  </si>
  <si>
    <t>Bury</t>
  </si>
  <si>
    <t>Dudley</t>
  </si>
  <si>
    <t>Halton</t>
  </si>
  <si>
    <t>Kirklees</t>
  </si>
  <si>
    <t>Knowsley</t>
  </si>
  <si>
    <t>Liverpool</t>
  </si>
  <si>
    <t>Manchester</t>
  </si>
  <si>
    <t>Oldham</t>
  </si>
  <si>
    <t>Rochdale</t>
  </si>
  <si>
    <t>Rotherham</t>
  </si>
  <si>
    <t>Salford</t>
  </si>
  <si>
    <t>Sandwell</t>
  </si>
  <si>
    <t>Sefton</t>
  </si>
  <si>
    <t>Solihull</t>
  </si>
  <si>
    <t>St. Helens</t>
  </si>
  <si>
    <t>Stockport</t>
  </si>
  <si>
    <t>Tameside</t>
  </si>
  <si>
    <t>Trafford</t>
  </si>
  <si>
    <t>Walsall</t>
  </si>
  <si>
    <t>Wigan</t>
  </si>
  <si>
    <t>Wirral</t>
  </si>
  <si>
    <t>Wolverhampton</t>
  </si>
  <si>
    <t>Category</t>
  </si>
  <si>
    <t>Affordable housing and housing tenure mix</t>
  </si>
  <si>
    <t>Enerygy efficiency and Greenhouse Gas values</t>
  </si>
  <si>
    <t>Environmental and nautral capital</t>
  </si>
  <si>
    <t>Visual amenity impacts</t>
  </si>
  <si>
    <t>Life and health</t>
  </si>
  <si>
    <t>Travel time</t>
  </si>
  <si>
    <t>Land values</t>
  </si>
  <si>
    <t>Please fill out the details for your projects non-monetised benefits</t>
  </si>
  <si>
    <t>Calerdale</t>
  </si>
  <si>
    <t>St Helens</t>
  </si>
  <si>
    <t>Wyre Forest District Council</t>
  </si>
  <si>
    <t>Worcestershire County Council</t>
  </si>
  <si>
    <t>Adur District Council</t>
  </si>
  <si>
    <t>Allerdale District Council</t>
  </si>
  <si>
    <t>Amber Valley Borough Council</t>
  </si>
  <si>
    <t>Arun District Council</t>
  </si>
  <si>
    <t>Ashfield District Council</t>
  </si>
  <si>
    <t>Ashford Borough Council</t>
  </si>
  <si>
    <t>Babergh District Council</t>
  </si>
  <si>
    <t>Barrow-in-Furness Borough Council</t>
  </si>
  <si>
    <t xml:space="preserve">Basildon Borough Council </t>
  </si>
  <si>
    <t xml:space="preserve">Basingstoke &amp; Deane Borough Council </t>
  </si>
  <si>
    <t xml:space="preserve">Bassetlaw District Council </t>
  </si>
  <si>
    <t xml:space="preserve">Blaby District Council </t>
  </si>
  <si>
    <t xml:space="preserve">Bolsover District Council </t>
  </si>
  <si>
    <t xml:space="preserve">Boston Borough Council </t>
  </si>
  <si>
    <t xml:space="preserve">Braintree District Council </t>
  </si>
  <si>
    <t xml:space="preserve">Breckland District Council </t>
  </si>
  <si>
    <t xml:space="preserve">Brentwood Borough Council </t>
  </si>
  <si>
    <t xml:space="preserve">Broadland District Council </t>
  </si>
  <si>
    <t xml:space="preserve">Bromsgrove District Council </t>
  </si>
  <si>
    <t xml:space="preserve">Broxbourne Borough Council </t>
  </si>
  <si>
    <t xml:space="preserve">Broxtowe Borough Council </t>
  </si>
  <si>
    <t xml:space="preserve">Burnley Borough Council </t>
  </si>
  <si>
    <t xml:space="preserve">Cambridge City Council </t>
  </si>
  <si>
    <t xml:space="preserve">Cannock Chase District Council </t>
  </si>
  <si>
    <t xml:space="preserve">Canterbury City Council </t>
  </si>
  <si>
    <t xml:space="preserve">Carlisle City Council </t>
  </si>
  <si>
    <t xml:space="preserve">Castle Point District Council </t>
  </si>
  <si>
    <t xml:space="preserve">Charnwood Borough Council </t>
  </si>
  <si>
    <t xml:space="preserve">Chelmsford City Council </t>
  </si>
  <si>
    <t xml:space="preserve">Cheltenham Borough Council </t>
  </si>
  <si>
    <t xml:space="preserve">Cherwell District Council </t>
  </si>
  <si>
    <t xml:space="preserve">Chesterfield Borough Council </t>
  </si>
  <si>
    <t xml:space="preserve">Chichester District Council </t>
  </si>
  <si>
    <t xml:space="preserve">Chorley Borough Council </t>
  </si>
  <si>
    <t xml:space="preserve">Colchester Borough Council </t>
  </si>
  <si>
    <t xml:space="preserve">Copeland Borough Council </t>
  </si>
  <si>
    <t xml:space="preserve">Cotswold District Council </t>
  </si>
  <si>
    <t xml:space="preserve">Craven District Council </t>
  </si>
  <si>
    <t xml:space="preserve">Crawley Borough Council </t>
  </si>
  <si>
    <t xml:space="preserve">Dacorum Borough Council </t>
  </si>
  <si>
    <t xml:space="preserve">Dartford Borough Council </t>
  </si>
  <si>
    <t xml:space="preserve">Derbyshire Dales District Council </t>
  </si>
  <si>
    <t xml:space="preserve">Dover District Council </t>
  </si>
  <si>
    <t xml:space="preserve">East Cambridgeshire District Council </t>
  </si>
  <si>
    <t xml:space="preserve">East Devon District Council </t>
  </si>
  <si>
    <t xml:space="preserve">East Hampshire District Council </t>
  </si>
  <si>
    <t xml:space="preserve">East Hertfordshire District Council </t>
  </si>
  <si>
    <t xml:space="preserve">East Lindsey District Council </t>
  </si>
  <si>
    <t xml:space="preserve">East Staffordshire Borough Council </t>
  </si>
  <si>
    <t xml:space="preserve">East Suffolk Council </t>
  </si>
  <si>
    <t xml:space="preserve">Eastbourne Borough Council </t>
  </si>
  <si>
    <t xml:space="preserve">Eastleigh Borough Council </t>
  </si>
  <si>
    <t xml:space="preserve">Eden District Council </t>
  </si>
  <si>
    <t xml:space="preserve">Elmbridge Borough Council </t>
  </si>
  <si>
    <t xml:space="preserve">Epping Forest District Council </t>
  </si>
  <si>
    <t xml:space="preserve">Epsom &amp; Ewell Borough Council </t>
  </si>
  <si>
    <t xml:space="preserve">Erewash Borough Council </t>
  </si>
  <si>
    <t xml:space="preserve">Exeter City Council </t>
  </si>
  <si>
    <t xml:space="preserve">Fareham Borough Council </t>
  </si>
  <si>
    <t xml:space="preserve">Fenland District Council </t>
  </si>
  <si>
    <t xml:space="preserve">Folkestone and Hythe District Council </t>
  </si>
  <si>
    <t xml:space="preserve">Forest of Dean District Council </t>
  </si>
  <si>
    <t xml:space="preserve">Fylde Borough Council </t>
  </si>
  <si>
    <t xml:space="preserve">Gedling Borough Council </t>
  </si>
  <si>
    <t xml:space="preserve">Gloucester City Council </t>
  </si>
  <si>
    <t xml:space="preserve">Gosport Borough Council </t>
  </si>
  <si>
    <t xml:space="preserve">Gravesham Borough Council </t>
  </si>
  <si>
    <t xml:space="preserve">Great Yarmouth Borough Council </t>
  </si>
  <si>
    <t xml:space="preserve">Guildford Borough Council </t>
  </si>
  <si>
    <t xml:space="preserve">Hambleton District Council </t>
  </si>
  <si>
    <t xml:space="preserve">Harborough District Council </t>
  </si>
  <si>
    <t xml:space="preserve">Harlow District Council </t>
  </si>
  <si>
    <t xml:space="preserve">Harrogate Borough Council </t>
  </si>
  <si>
    <t xml:space="preserve">Hart District Council </t>
  </si>
  <si>
    <t xml:space="preserve">Hastings Borough Council </t>
  </si>
  <si>
    <t xml:space="preserve">Havant Borough Council </t>
  </si>
  <si>
    <t xml:space="preserve">Hertsmere Borough Council </t>
  </si>
  <si>
    <t xml:space="preserve">High Peak Borough Council </t>
  </si>
  <si>
    <t xml:space="preserve">Hinckley and Bosworth Borough Council </t>
  </si>
  <si>
    <t xml:space="preserve">Horsham District Council </t>
  </si>
  <si>
    <t xml:space="preserve">Huntingdonshire District Council </t>
  </si>
  <si>
    <t xml:space="preserve">Hyndburn Borough Council </t>
  </si>
  <si>
    <t xml:space="preserve">Ipswich Borough Council </t>
  </si>
  <si>
    <t xml:space="preserve">Kings Lynn &amp; West Norfolk Borough Council </t>
  </si>
  <si>
    <t xml:space="preserve">Lancaster City Council </t>
  </si>
  <si>
    <t xml:space="preserve">Lewes District Council </t>
  </si>
  <si>
    <t xml:space="preserve">Lichfield City Council </t>
  </si>
  <si>
    <t xml:space="preserve">Lincoln City Council </t>
  </si>
  <si>
    <t xml:space="preserve">Maidstone Borough Council </t>
  </si>
  <si>
    <t xml:space="preserve">Maldon District Council </t>
  </si>
  <si>
    <t xml:space="preserve">Malvern Hills District Council </t>
  </si>
  <si>
    <t xml:space="preserve">Mansfield District Council </t>
  </si>
  <si>
    <t xml:space="preserve">Melton Borough Council </t>
  </si>
  <si>
    <t xml:space="preserve">Mendip District Council </t>
  </si>
  <si>
    <t xml:space="preserve">Mid Devon District Council </t>
  </si>
  <si>
    <t xml:space="preserve">Mid Suffolk District Council </t>
  </si>
  <si>
    <t xml:space="preserve">Mid Sussex District Council </t>
  </si>
  <si>
    <t xml:space="preserve">Mole Valley District Council </t>
  </si>
  <si>
    <t>Cambridgeshire County Council</t>
  </si>
  <si>
    <t>Cumbria County Council</t>
  </si>
  <si>
    <t>Derbyshire County Council</t>
  </si>
  <si>
    <t>Devon County Council</t>
  </si>
  <si>
    <t>East Sussex County Council</t>
  </si>
  <si>
    <t>Essex County Council</t>
  </si>
  <si>
    <t>Gloucestershire County Council</t>
  </si>
  <si>
    <t>Hampshire County Council</t>
  </si>
  <si>
    <t xml:space="preserve">Hertfordshire County Council </t>
  </si>
  <si>
    <t xml:space="preserve">Kent County Council </t>
  </si>
  <si>
    <t xml:space="preserve">Lancashire County Council </t>
  </si>
  <si>
    <t xml:space="preserve">Leicestershire County Council </t>
  </si>
  <si>
    <t xml:space="preserve">Lincolnshire County Council </t>
  </si>
  <si>
    <t xml:space="preserve">Norfolk County Council </t>
  </si>
  <si>
    <t xml:space="preserve">North Yorkshire County Council </t>
  </si>
  <si>
    <t xml:space="preserve">Nottinghamshire County Council </t>
  </si>
  <si>
    <t xml:space="preserve">Oxfordshire County Council </t>
  </si>
  <si>
    <t xml:space="preserve">Somerset County Council </t>
  </si>
  <si>
    <t xml:space="preserve">Staffordshire County Council </t>
  </si>
  <si>
    <t xml:space="preserve">Suffolk County Council </t>
  </si>
  <si>
    <t xml:space="preserve">Surrey County Council </t>
  </si>
  <si>
    <t xml:space="preserve">Warwickshire County Council </t>
  </si>
  <si>
    <t xml:space="preserve">West Sussex County Council </t>
  </si>
  <si>
    <t>Bath and North East Somerset Council</t>
  </si>
  <si>
    <t>Bedford Borough Council</t>
  </si>
  <si>
    <t>Blackburn with Darwen Borough Council</t>
  </si>
  <si>
    <t>Blackpool Council</t>
  </si>
  <si>
    <t>Bournemouth, Christchurch and Poole Council</t>
  </si>
  <si>
    <t>Bracknell Forest Borough Council</t>
  </si>
  <si>
    <t>Brighton and Hove City Council</t>
  </si>
  <si>
    <t>Bristol City Council</t>
  </si>
  <si>
    <t xml:space="preserve">Buckinghamshire Council </t>
  </si>
  <si>
    <t xml:space="preserve">Central Bedfordshire Council </t>
  </si>
  <si>
    <t xml:space="preserve">Cheshire East Council </t>
  </si>
  <si>
    <t xml:space="preserve">Cheshire West and Chester Council </t>
  </si>
  <si>
    <t xml:space="preserve">Cornwall Council </t>
  </si>
  <si>
    <t xml:space="preserve">Durham County Council </t>
  </si>
  <si>
    <t xml:space="preserve">Darlington Borough Council </t>
  </si>
  <si>
    <t xml:space="preserve">Derby City Council </t>
  </si>
  <si>
    <t xml:space="preserve">Dorset Council </t>
  </si>
  <si>
    <t xml:space="preserve">East Riding of Yorkshire Council </t>
  </si>
  <si>
    <t xml:space="preserve">Halton Borough Council </t>
  </si>
  <si>
    <t xml:space="preserve">Hartlepool Borough Council </t>
  </si>
  <si>
    <t xml:space="preserve">Herefordshire Council </t>
  </si>
  <si>
    <t xml:space="preserve">Isle of Wight Council </t>
  </si>
  <si>
    <t xml:space="preserve">Hull City Council </t>
  </si>
  <si>
    <t xml:space="preserve">Leicester City Council </t>
  </si>
  <si>
    <t xml:space="preserve">Luton Borough Council </t>
  </si>
  <si>
    <t xml:space="preserve">Medway Council </t>
  </si>
  <si>
    <t xml:space="preserve">Middlesbrough Borough Council </t>
  </si>
  <si>
    <t xml:space="preserve">Milton Keynes Council </t>
  </si>
  <si>
    <t xml:space="preserve">North East Lincolnshire Council </t>
  </si>
  <si>
    <t xml:space="preserve">North Lincolnshire Council </t>
  </si>
  <si>
    <t xml:space="preserve">North Northamptonshire Council </t>
  </si>
  <si>
    <t xml:space="preserve">North Somerset Council </t>
  </si>
  <si>
    <t xml:space="preserve">Northumberland County Council </t>
  </si>
  <si>
    <t xml:space="preserve">Nottingham City Council </t>
  </si>
  <si>
    <t xml:space="preserve">Peterborough City Council </t>
  </si>
  <si>
    <t xml:space="preserve">Plymouth City Council </t>
  </si>
  <si>
    <t xml:space="preserve">Portsmouth City Council </t>
  </si>
  <si>
    <t xml:space="preserve">Reading Borough Council </t>
  </si>
  <si>
    <t xml:space="preserve">Redcar and Cleveland Borough Council </t>
  </si>
  <si>
    <t xml:space="preserve">Rutland County Council </t>
  </si>
  <si>
    <t xml:space="preserve">Shropshire Council </t>
  </si>
  <si>
    <t xml:space="preserve">Slough Borough Council </t>
  </si>
  <si>
    <t xml:space="preserve">Southampton City Council </t>
  </si>
  <si>
    <t xml:space="preserve">Southend-on-Sea Borough Council </t>
  </si>
  <si>
    <t xml:space="preserve">South Gloucestershire Council </t>
  </si>
  <si>
    <t xml:space="preserve">Stockton-on-Tees Borough Council </t>
  </si>
  <si>
    <t xml:space="preserve">Stoke-on-Trent City Council </t>
  </si>
  <si>
    <t xml:space="preserve">Swindon Borough Council </t>
  </si>
  <si>
    <t xml:space="preserve">Telford and Wrekin Borough Council </t>
  </si>
  <si>
    <t xml:space="preserve">Thurrock Council </t>
  </si>
  <si>
    <t xml:space="preserve">Torbay Council </t>
  </si>
  <si>
    <t xml:space="preserve">Warrington Borough Council </t>
  </si>
  <si>
    <t xml:space="preserve">West Berkshire Council </t>
  </si>
  <si>
    <t xml:space="preserve">West Northamptonshire Council </t>
  </si>
  <si>
    <t xml:space="preserve">Wiltshire Council </t>
  </si>
  <si>
    <t xml:space="preserve">Windsor and Maidenhead Borough Council </t>
  </si>
  <si>
    <t xml:space="preserve">Wokingham Borough Council </t>
  </si>
  <si>
    <t xml:space="preserve">City of York Council </t>
  </si>
  <si>
    <t>Barnsley Borough Council</t>
  </si>
  <si>
    <t>Birmingham City Council</t>
  </si>
  <si>
    <t>Bolton Borough Council</t>
  </si>
  <si>
    <t>Bradford City Council</t>
  </si>
  <si>
    <t>Bury Borough Council</t>
  </si>
  <si>
    <t>Calderdale Borough Council</t>
  </si>
  <si>
    <t>Coventry City Council</t>
  </si>
  <si>
    <t>Doncaster Borough Council</t>
  </si>
  <si>
    <t xml:space="preserve">Dudley Borough Council </t>
  </si>
  <si>
    <t xml:space="preserve">Gateshead Borough Council </t>
  </si>
  <si>
    <t xml:space="preserve">Kirklees Borough Council </t>
  </si>
  <si>
    <t xml:space="preserve">Knowsley Borough Council </t>
  </si>
  <si>
    <t xml:space="preserve">Leeds City Council </t>
  </si>
  <si>
    <t xml:space="preserve">Liverpool City Council </t>
  </si>
  <si>
    <t xml:space="preserve">Manchester City Council </t>
  </si>
  <si>
    <t xml:space="preserve">North Tyneside Borough Council </t>
  </si>
  <si>
    <t xml:space="preserve">Newcastle Upon Tyne City Council </t>
  </si>
  <si>
    <t xml:space="preserve">Oldham Borough Council </t>
  </si>
  <si>
    <t xml:space="preserve">Rochdale Borough Council </t>
  </si>
  <si>
    <t xml:space="preserve">Rotherham Borough Council </t>
  </si>
  <si>
    <t xml:space="preserve">South Tyneside Borough Council </t>
  </si>
  <si>
    <t xml:space="preserve">Salford City Council </t>
  </si>
  <si>
    <t xml:space="preserve">Sandwell Borough Council </t>
  </si>
  <si>
    <t xml:space="preserve">Sefton Borough Council </t>
  </si>
  <si>
    <t xml:space="preserve">Sheffield City Council </t>
  </si>
  <si>
    <t xml:space="preserve">Solihull Borough Council </t>
  </si>
  <si>
    <t xml:space="preserve">St Helens Borough Council </t>
  </si>
  <si>
    <t xml:space="preserve">Stockport Borough Council </t>
  </si>
  <si>
    <t xml:space="preserve">Sunderland City Council </t>
  </si>
  <si>
    <t xml:space="preserve">Tameside Borough Council </t>
  </si>
  <si>
    <t xml:space="preserve">Trafford Borough Council </t>
  </si>
  <si>
    <t xml:space="preserve">Wakefield City Council </t>
  </si>
  <si>
    <t xml:space="preserve">Walsall Borough Council </t>
  </si>
  <si>
    <t xml:space="preserve">Wigan Borough Council </t>
  </si>
  <si>
    <t xml:space="preserve">Wirral Borough Council </t>
  </si>
  <si>
    <t xml:space="preserve">Wolverhampton City Council </t>
  </si>
  <si>
    <t>North Devon District Council</t>
  </si>
  <si>
    <t>North East Derbyshire District Council</t>
  </si>
  <si>
    <t>North Hertfordshire District Council</t>
  </si>
  <si>
    <t>North Kesteven District Council</t>
  </si>
  <si>
    <t>North Norfolk District Council</t>
  </si>
  <si>
    <t>North West Leicestershire District Council</t>
  </si>
  <si>
    <t>North Warwickshire Borough Council</t>
  </si>
  <si>
    <t>New Forest District Council</t>
  </si>
  <si>
    <t>Newark &amp; Sherwood District Council</t>
  </si>
  <si>
    <t>Newcastle-Under-Lyme Borough Council</t>
  </si>
  <si>
    <t>Norwich City Council</t>
  </si>
  <si>
    <t>Nuneaton &amp; Bedworth Borough Council</t>
  </si>
  <si>
    <t>Oadby &amp; Wigston Borough Council</t>
  </si>
  <si>
    <t>Oxford City Council</t>
  </si>
  <si>
    <t>Pendle Borough Council</t>
  </si>
  <si>
    <t>Preston City Council</t>
  </si>
  <si>
    <t>Redditch Borough Council</t>
  </si>
  <si>
    <t>Reigate &amp; Banstead Borough Council</t>
  </si>
  <si>
    <t>Ribble Valley Borough Council</t>
  </si>
  <si>
    <t>Richmondshire District Council</t>
  </si>
  <si>
    <t>Rochford District Council</t>
  </si>
  <si>
    <t>Rossendale Borough Council</t>
  </si>
  <si>
    <t>Rother District Council</t>
  </si>
  <si>
    <t>Rugby Borough Council</t>
  </si>
  <si>
    <t>Runnymede Borough Council</t>
  </si>
  <si>
    <t>Rushcliffe Borough Council</t>
  </si>
  <si>
    <t>Rushmoor Borough Council</t>
  </si>
  <si>
    <t>Ryedale District Council</t>
  </si>
  <si>
    <t>Somerset West and Taunton Council</t>
  </si>
  <si>
    <t>South Cambridgeshire District Council</t>
  </si>
  <si>
    <t>South Derbyshire District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</si>
  <si>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</si>
  <si>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</si>
  <si>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</si>
  <si>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</si>
  <si>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</si>
  <si>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</si>
  <si>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</si>
  <si>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</si>
  <si>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</si>
  <si>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Scarborough Borough Council</t>
  </si>
  <si>
    <t>Sedgemoor District Council</t>
  </si>
  <si>
    <t>Selby District Council</t>
  </si>
  <si>
    <t>Sevenoaks District Council</t>
  </si>
  <si>
    <t>Spelthorne Borough Council</t>
  </si>
  <si>
    <t>St Albans City Council</t>
  </si>
  <si>
    <t>Stafford Borough Council</t>
  </si>
  <si>
    <t>Staffordshire Moorlands District Council</t>
  </si>
  <si>
    <t>Stevenage Borough Council</t>
  </si>
  <si>
    <t>Stratford on Avon District Council</t>
  </si>
  <si>
    <t>Stroud District Council</t>
  </si>
  <si>
    <t>Surrey Heath Borough Council</t>
  </si>
  <si>
    <t>Swale Borough Council</t>
  </si>
  <si>
    <t>Tamworth Borough Council</t>
  </si>
  <si>
    <t>Tandridge District Council</t>
  </si>
  <si>
    <t>Teignbridge District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</si>
  <si>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</si>
  <si>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</si>
  <si>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</si>
  <si>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</si>
  <si>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</si>
  <si>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Tonbridge &amp; Malling Borough Council</t>
  </si>
  <si>
    <t>Torridge District Council</t>
  </si>
  <si>
    <t>Tunbridge Wells Borough Council</t>
  </si>
  <si>
    <t>Uttlesford District Council</t>
  </si>
  <si>
    <t>Vale of White Horse District Council</t>
  </si>
  <si>
    <t>Warwick District Council</t>
  </si>
  <si>
    <t>Watford Borough Council</t>
  </si>
  <si>
    <t>Waverley Borough Council</t>
  </si>
  <si>
    <t>Wealden District Council</t>
  </si>
  <si>
    <t>Welwyn Hatfield Borough Council</t>
  </si>
  <si>
    <t>West Devon District Council</t>
  </si>
  <si>
    <t>West Lancashire District Council</t>
  </si>
  <si>
    <t>West Lindsey District Council</t>
  </si>
  <si>
    <t>West Oxfordshire District Council</t>
  </si>
  <si>
    <t>West Suffolk Council</t>
  </si>
  <si>
    <t>Winchester City Council</t>
  </si>
  <si>
    <t>Woking Borough Council</t>
  </si>
  <si>
    <t>Worcester City Council</t>
  </si>
  <si>
    <t>Worthing Borough Council</t>
  </si>
  <si>
    <t>Wychavon District Council</t>
  </si>
  <si>
    <t>Wyre Borough Council</t>
  </si>
  <si>
    <t xml:space="preserve">Enfield </t>
  </si>
  <si>
    <t xml:space="preserve">Greenwich </t>
  </si>
  <si>
    <t xml:space="preserve">Hackney </t>
  </si>
  <si>
    <t xml:space="preserve">Hammersmith and Fulham </t>
  </si>
  <si>
    <t xml:space="preserve">Haringey </t>
  </si>
  <si>
    <t xml:space="preserve">Harrow </t>
  </si>
  <si>
    <t xml:space="preserve">Havering </t>
  </si>
  <si>
    <t xml:space="preserve">Hillingdon </t>
  </si>
  <si>
    <t xml:space="preserve">Hounslow </t>
  </si>
  <si>
    <t xml:space="preserve">Islington </t>
  </si>
  <si>
    <t xml:space="preserve">Kensington and Chelsea </t>
  </si>
  <si>
    <t xml:space="preserve">Kingston upon Thames </t>
  </si>
  <si>
    <t xml:space="preserve">Lambeth </t>
  </si>
  <si>
    <t xml:space="preserve">Lewisham </t>
  </si>
  <si>
    <t xml:space="preserve">Merton </t>
  </si>
  <si>
    <t xml:space="preserve">Newham </t>
  </si>
  <si>
    <t xml:space="preserve">Redbridge </t>
  </si>
  <si>
    <t xml:space="preserve">Richmond upon Thames </t>
  </si>
  <si>
    <t xml:space="preserve">Southwark </t>
  </si>
  <si>
    <t xml:space="preserve">Sutton </t>
  </si>
  <si>
    <t xml:space="preserve">Tower Hamlets </t>
  </si>
  <si>
    <t xml:space="preserve">Waltham Forest </t>
  </si>
  <si>
    <t xml:space="preserve">Wandsworth </t>
  </si>
  <si>
    <t xml:space="preserve">Westminster </t>
  </si>
  <si>
    <t>Cambridge and Peterborough Combined Authority</t>
  </si>
  <si>
    <t>Greater Manchester Combined Authority</t>
  </si>
  <si>
    <t>Liverpool City Region Combined Authority</t>
  </si>
  <si>
    <t>North of Tyne Combined Authority</t>
  </si>
  <si>
    <t>North East Combined Authority</t>
  </si>
  <si>
    <t>South Yorkshire Combined Authority</t>
  </si>
  <si>
    <t>Tees Valley Combined Authority</t>
  </si>
  <si>
    <t>West Midlands Combined Authority</t>
  </si>
  <si>
    <t>West of England Combined Authority</t>
  </si>
  <si>
    <t>West Yorkshire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</si>
</sst>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£&quot;#,##0"/>
    <numFmt numFmtId="165" formatCode="[$£-809]#,##0.00"/>
    <numFmt numFmtId="166" formatCode="_-&quot;£&quot;* #,##0.00_-;\-&quot;£&quot;* #,##0.00_-;_-&quot;£&quot;* &quot;-&quot;??_-;_-@"/>
    <numFmt numFmtId="167" formatCode="&quot;£&quot;#,##0.00"/>
    <numFmt numFmtId="168" formatCode="&quot;£&quot;#,##0;[Red]&quot;£&quot;#,##0"/>
    <numFmt numFmtId="169" formatCode="_-[$£-809]* #,##0.00_-;\-[$£-809]* #,##0.00_-;_-[$£-809]* &quot;-&quot;??_-;_-@"/>
    <numFmt numFmtId="170" formatCode="#,##0;[Red]#,##0"/>
    <numFmt numFmtId="171" formatCode="_-&quot;£&quot;* #,##0_-;\-&quot;£&quot;* #,##0_-;_-&quot;£&quot;* &quot;-&quot;??_-;_-@"/>
  </numFmts>
  <fonts count="28" x14ac:knownFonts="1">
    <font>
      <sz val="11"/>
      <color theme="1"/>
      <name val="Arial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sz val="16"/>
      <color theme="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6"/>
      <color theme="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i/>
      <sz val="2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rgb="FFC4BD97"/>
      <name val="Arial"/>
      <family val="2"/>
    </font>
    <font>
      <b/>
      <sz val="18"/>
      <color rgb="FFFF0000"/>
      <name val="Arial"/>
      <family val="2"/>
    </font>
    <font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FE2F3"/>
        <bgColor rgb="FFCFE2F3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00B050"/>
        <bgColor rgb="FF00B050"/>
      </patternFill>
    </fill>
    <fill>
      <patternFill patternType="solid">
        <fgColor rgb="FFDDD9C3"/>
        <bgColor rgb="FFDDD9C3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4F6F8"/>
        <bgColor rgb="FFF4F6F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BD4B4"/>
      </patternFill>
    </fill>
    <fill>
      <patternFill patternType="solid">
        <fgColor theme="6" tint="0.59999389629810485"/>
        <bgColor rgb="FFC5E0B3"/>
      </patternFill>
    </fill>
    <fill>
      <patternFill patternType="solid">
        <fgColor theme="4" tint="0.79998168889431442"/>
        <bgColor rgb="FFCFE2F3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7E99B2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0" fillId="0" borderId="0" xfId="0" applyFont="1"/>
    <xf numFmtId="0" fontId="0" fillId="0" borderId="5" xfId="0" applyFont="1" applyBorder="1"/>
    <xf numFmtId="0" fontId="0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5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165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9" fontId="2" fillId="4" borderId="26" xfId="0" applyNumberFormat="1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/>
    </xf>
    <xf numFmtId="165" fontId="0" fillId="4" borderId="2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6" fillId="0" borderId="0" xfId="0" applyFont="1"/>
    <xf numFmtId="0" fontId="10" fillId="7" borderId="27" xfId="0" applyFont="1" applyFill="1" applyBorder="1"/>
    <xf numFmtId="0" fontId="8" fillId="7" borderId="1" xfId="0" applyFont="1" applyFill="1" applyBorder="1"/>
    <xf numFmtId="0" fontId="8" fillId="0" borderId="28" xfId="0" applyFont="1" applyBorder="1"/>
    <xf numFmtId="0" fontId="11" fillId="7" borderId="29" xfId="0" applyFont="1" applyFill="1" applyBorder="1" applyAlignment="1">
      <alignment horizontal="center" vertical="top" wrapText="1"/>
    </xf>
    <xf numFmtId="0" fontId="8" fillId="7" borderId="27" xfId="0" applyFont="1" applyFill="1" applyBorder="1"/>
    <xf numFmtId="0" fontId="11" fillId="8" borderId="31" xfId="0" applyFont="1" applyFill="1" applyBorder="1" applyAlignment="1">
      <alignment horizontal="left" vertical="top" wrapText="1"/>
    </xf>
    <xf numFmtId="0" fontId="11" fillId="8" borderId="34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0" borderId="35" xfId="0" applyFont="1" applyBorder="1"/>
    <xf numFmtId="0" fontId="11" fillId="8" borderId="39" xfId="0" applyFont="1" applyFill="1" applyBorder="1" applyAlignment="1">
      <alignment horizontal="left" vertical="top" wrapText="1"/>
    </xf>
    <xf numFmtId="0" fontId="11" fillId="8" borderId="28" xfId="0" applyFont="1" applyFill="1" applyBorder="1" applyAlignment="1">
      <alignment horizontal="left" vertical="top" wrapText="1"/>
    </xf>
    <xf numFmtId="1" fontId="8" fillId="7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0" fillId="0" borderId="5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wrapText="1"/>
    </xf>
    <xf numFmtId="0" fontId="0" fillId="2" borderId="25" xfId="0" applyFont="1" applyFill="1" applyBorder="1"/>
    <xf numFmtId="0" fontId="0" fillId="2" borderId="5" xfId="0" applyFont="1" applyFill="1" applyBorder="1"/>
    <xf numFmtId="0" fontId="0" fillId="0" borderId="5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0" fontId="15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166" fontId="0" fillId="6" borderId="1" xfId="0" applyNumberFormat="1" applyFont="1" applyFill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28" xfId="0" applyFont="1" applyFill="1" applyBorder="1" applyAlignment="1">
      <alignment wrapText="1"/>
    </xf>
    <xf numFmtId="0" fontId="1" fillId="0" borderId="44" xfId="0" applyFont="1" applyBorder="1"/>
    <xf numFmtId="0" fontId="1" fillId="0" borderId="0" xfId="0" applyFont="1" applyAlignment="1">
      <alignment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0" fontId="0" fillId="0" borderId="37" xfId="0" applyFont="1" applyBorder="1"/>
    <xf numFmtId="0" fontId="2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17" fillId="0" borderId="0" xfId="0" applyFont="1" applyAlignment="1">
      <alignment horizontal="left" wrapText="1"/>
    </xf>
    <xf numFmtId="0" fontId="24" fillId="0" borderId="0" xfId="0" applyFont="1"/>
    <xf numFmtId="0" fontId="25" fillId="0" borderId="0" xfId="0" applyFont="1"/>
    <xf numFmtId="0" fontId="1" fillId="4" borderId="46" xfId="0" applyFont="1" applyFill="1" applyBorder="1" applyAlignment="1">
      <alignment horizontal="left" wrapText="1"/>
    </xf>
    <xf numFmtId="0" fontId="1" fillId="4" borderId="47" xfId="0" applyFont="1" applyFill="1" applyBorder="1" applyAlignment="1">
      <alignment horizontal="left" wrapText="1"/>
    </xf>
    <xf numFmtId="0" fontId="1" fillId="4" borderId="48" xfId="0" applyFont="1" applyFill="1" applyBorder="1" applyAlignment="1">
      <alignment horizontal="left" wrapText="1"/>
    </xf>
    <xf numFmtId="0" fontId="1" fillId="4" borderId="48" xfId="0" applyFont="1" applyFill="1" applyBorder="1" applyAlignment="1">
      <alignment wrapText="1"/>
    </xf>
    <xf numFmtId="0" fontId="1" fillId="4" borderId="48" xfId="0" applyFont="1" applyFill="1" applyBorder="1" applyAlignment="1">
      <alignment horizontal="center" wrapText="1"/>
    </xf>
    <xf numFmtId="0" fontId="1" fillId="11" borderId="48" xfId="0" applyFont="1" applyFill="1" applyBorder="1" applyAlignment="1">
      <alignment wrapText="1"/>
    </xf>
    <xf numFmtId="0" fontId="1" fillId="4" borderId="49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12" borderId="46" xfId="0" applyFont="1" applyFill="1" applyBorder="1" applyAlignment="1">
      <alignment wrapText="1"/>
    </xf>
    <xf numFmtId="0" fontId="1" fillId="12" borderId="48" xfId="0" applyFont="1" applyFill="1" applyBorder="1" applyAlignment="1">
      <alignment wrapText="1"/>
    </xf>
    <xf numFmtId="0" fontId="1" fillId="12" borderId="49" xfId="0" applyFont="1" applyFill="1" applyBorder="1" applyAlignment="1">
      <alignment wrapText="1"/>
    </xf>
    <xf numFmtId="0" fontId="1" fillId="0" borderId="50" xfId="0" applyFont="1" applyBorder="1" applyAlignment="1">
      <alignment horizontal="left" wrapText="1"/>
    </xf>
    <xf numFmtId="0" fontId="1" fillId="0" borderId="24" xfId="0" applyFont="1" applyBorder="1" applyAlignment="1">
      <alignment wrapText="1"/>
    </xf>
    <xf numFmtId="0" fontId="21" fillId="0" borderId="5" xfId="0" applyFont="1" applyBorder="1" applyAlignment="1">
      <alignment horizontal="left"/>
    </xf>
    <xf numFmtId="0" fontId="21" fillId="0" borderId="5" xfId="0" applyFont="1" applyBorder="1" applyAlignment="1">
      <alignment horizontal="left" wrapText="1"/>
    </xf>
    <xf numFmtId="168" fontId="21" fillId="0" borderId="5" xfId="0" applyNumberFormat="1" applyFont="1" applyBorder="1" applyAlignment="1">
      <alignment horizontal="right" vertical="center"/>
    </xf>
    <xf numFmtId="3" fontId="21" fillId="0" borderId="5" xfId="0" applyNumberFormat="1" applyFont="1" applyBorder="1" applyAlignment="1">
      <alignment horizontal="right" vertical="center"/>
    </xf>
    <xf numFmtId="169" fontId="2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0" fontId="21" fillId="0" borderId="5" xfId="0" applyNumberFormat="1" applyFont="1" applyBorder="1" applyAlignment="1">
      <alignment horizontal="center" vertical="center"/>
    </xf>
    <xf numFmtId="168" fontId="21" fillId="11" borderId="5" xfId="0" applyNumberFormat="1" applyFont="1" applyFill="1" applyBorder="1" applyAlignment="1">
      <alignment horizontal="right" vertical="center"/>
    </xf>
    <xf numFmtId="0" fontId="21" fillId="0" borderId="51" xfId="0" applyFont="1" applyBorder="1" applyAlignment="1">
      <alignment wrapText="1"/>
    </xf>
    <xf numFmtId="0" fontId="21" fillId="0" borderId="52" xfId="0" applyFont="1" applyBorder="1" applyAlignment="1">
      <alignment horizontal="left"/>
    </xf>
    <xf numFmtId="0" fontId="21" fillId="0" borderId="52" xfId="0" applyFont="1" applyBorder="1" applyAlignment="1">
      <alignment horizontal="left" wrapText="1"/>
    </xf>
    <xf numFmtId="0" fontId="21" fillId="0" borderId="53" xfId="0" applyFont="1" applyBorder="1" applyAlignment="1">
      <alignment horizontal="left" wrapText="1"/>
    </xf>
    <xf numFmtId="0" fontId="1" fillId="12" borderId="46" xfId="0" applyFont="1" applyFill="1" applyBorder="1" applyAlignment="1">
      <alignment horizontal="left" wrapText="1"/>
    </xf>
    <xf numFmtId="0" fontId="1" fillId="12" borderId="47" xfId="0" applyFont="1" applyFill="1" applyBorder="1" applyAlignment="1">
      <alignment horizontal="left" wrapText="1"/>
    </xf>
    <xf numFmtId="0" fontId="17" fillId="3" borderId="48" xfId="0" applyFont="1" applyFill="1" applyBorder="1" applyAlignment="1">
      <alignment horizontal="left" wrapText="1"/>
    </xf>
    <xf numFmtId="0" fontId="24" fillId="3" borderId="48" xfId="0" applyFont="1" applyFill="1" applyBorder="1"/>
    <xf numFmtId="168" fontId="24" fillId="12" borderId="48" xfId="0" applyNumberFormat="1" applyFont="1" applyFill="1" applyBorder="1" applyAlignment="1">
      <alignment horizontal="right"/>
    </xf>
    <xf numFmtId="3" fontId="24" fillId="12" borderId="48" xfId="0" applyNumberFormat="1" applyFont="1" applyFill="1" applyBorder="1" applyAlignment="1">
      <alignment horizontal="center"/>
    </xf>
    <xf numFmtId="171" fontId="24" fillId="12" borderId="48" xfId="0" applyNumberFormat="1" applyFont="1" applyFill="1" applyBorder="1" applyAlignment="1">
      <alignment horizontal="center"/>
    </xf>
    <xf numFmtId="0" fontId="24" fillId="3" borderId="49" xfId="0" applyFont="1" applyFill="1" applyBorder="1"/>
    <xf numFmtId="0" fontId="0" fillId="3" borderId="1" xfId="0" applyFont="1" applyFill="1" applyBorder="1"/>
    <xf numFmtId="0" fontId="0" fillId="3" borderId="46" xfId="0" applyFont="1" applyFill="1" applyBorder="1"/>
    <xf numFmtId="168" fontId="0" fillId="12" borderId="48" xfId="0" applyNumberFormat="1" applyFont="1" applyFill="1" applyBorder="1" applyAlignment="1">
      <alignment horizontal="right"/>
    </xf>
    <xf numFmtId="0" fontId="0" fillId="3" borderId="49" xfId="0" applyFont="1" applyFill="1" applyBorder="1"/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4" fillId="13" borderId="5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/>
    </xf>
    <xf numFmtId="0" fontId="0" fillId="15" borderId="5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0" fillId="13" borderId="62" xfId="0" applyFont="1" applyFill="1" applyBorder="1" applyAlignment="1">
      <alignment horizontal="center"/>
    </xf>
    <xf numFmtId="0" fontId="0" fillId="0" borderId="54" xfId="0" applyFont="1" applyBorder="1" applyAlignment="1">
      <alignment horizontal="left"/>
    </xf>
    <xf numFmtId="0" fontId="0" fillId="0" borderId="44" xfId="0" applyFont="1" applyBorder="1" applyAlignment="1">
      <alignment horizontal="left"/>
    </xf>
    <xf numFmtId="0" fontId="0" fillId="0" borderId="55" xfId="0" applyFont="1" applyBorder="1" applyAlignment="1">
      <alignment horizontal="left"/>
    </xf>
    <xf numFmtId="0" fontId="0" fillId="14" borderId="27" xfId="0" applyFont="1" applyFill="1" applyBorder="1" applyAlignment="1">
      <alignment horizontal="center"/>
    </xf>
    <xf numFmtId="0" fontId="0" fillId="0" borderId="63" xfId="0" applyFont="1" applyBorder="1" applyAlignment="1">
      <alignment horizontal="left"/>
    </xf>
    <xf numFmtId="0" fontId="0" fillId="0" borderId="64" xfId="0" applyFont="1" applyBorder="1" applyAlignment="1">
      <alignment horizontal="left"/>
    </xf>
    <xf numFmtId="0" fontId="0" fillId="15" borderId="27" xfId="0" applyFont="1" applyFill="1" applyBorder="1" applyAlignment="1">
      <alignment horizontal="center"/>
    </xf>
    <xf numFmtId="0" fontId="0" fillId="9" borderId="39" xfId="0" applyFont="1" applyFill="1" applyBorder="1" applyAlignment="1">
      <alignment horizontal="center"/>
    </xf>
    <xf numFmtId="0" fontId="0" fillId="0" borderId="56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57" xfId="0" applyFont="1" applyBorder="1" applyAlignment="1">
      <alignment horizontal="left"/>
    </xf>
    <xf numFmtId="0" fontId="8" fillId="16" borderId="68" xfId="0" applyFont="1" applyFill="1" applyBorder="1" applyAlignment="1">
      <alignment vertical="center"/>
    </xf>
    <xf numFmtId="0" fontId="8" fillId="16" borderId="69" xfId="0" applyFont="1" applyFill="1" applyBorder="1" applyAlignment="1">
      <alignment wrapText="1"/>
    </xf>
    <xf numFmtId="0" fontId="8" fillId="16" borderId="70" xfId="0" applyFont="1" applyFill="1" applyBorder="1" applyAlignment="1">
      <alignment wrapText="1"/>
    </xf>
    <xf numFmtId="0" fontId="8" fillId="16" borderId="71" xfId="0" applyFont="1" applyFill="1" applyBorder="1" applyAlignment="1">
      <alignment wrapText="1"/>
    </xf>
    <xf numFmtId="0" fontId="8" fillId="16" borderId="72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5" borderId="5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center" vertical="center"/>
      <protection locked="0"/>
    </xf>
    <xf numFmtId="9" fontId="0" fillId="5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 applyProtection="1">
      <alignment horizontal="center" vertical="center"/>
      <protection locked="0"/>
    </xf>
    <xf numFmtId="0" fontId="0" fillId="6" borderId="5" xfId="0" applyFont="1" applyFill="1" applyBorder="1" applyAlignment="1" applyProtection="1">
      <alignment horizontal="center" vertical="center"/>
      <protection locked="0"/>
    </xf>
    <xf numFmtId="165" fontId="0" fillId="6" borderId="5" xfId="0" applyNumberFormat="1" applyFont="1" applyFill="1" applyBorder="1" applyAlignment="1" applyProtection="1">
      <alignment horizontal="center" vertical="center"/>
      <protection locked="0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8" fillId="7" borderId="65" xfId="0" applyFont="1" applyFill="1" applyBorder="1"/>
    <xf numFmtId="0" fontId="11" fillId="8" borderId="73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vertical="center" wrapText="1"/>
    </xf>
    <xf numFmtId="0" fontId="27" fillId="0" borderId="0" xfId="0" applyFont="1" applyAlignment="1"/>
    <xf numFmtId="0" fontId="10" fillId="7" borderId="27" xfId="0" applyFont="1" applyFill="1" applyBorder="1" applyProtection="1"/>
    <xf numFmtId="0" fontId="8" fillId="7" borderId="1" xfId="0" applyFont="1" applyFill="1" applyBorder="1" applyProtection="1"/>
    <xf numFmtId="0" fontId="8" fillId="0" borderId="36" xfId="0" applyFont="1" applyBorder="1" applyProtection="1"/>
    <xf numFmtId="0" fontId="11" fillId="8" borderId="73" xfId="0" applyFont="1" applyFill="1" applyBorder="1" applyAlignment="1" applyProtection="1">
      <alignment horizontal="left" vertical="top" wrapText="1"/>
    </xf>
    <xf numFmtId="0" fontId="11" fillId="7" borderId="29" xfId="0" applyFont="1" applyFill="1" applyBorder="1" applyAlignment="1" applyProtection="1">
      <alignment horizontal="center" vertical="top" wrapText="1"/>
    </xf>
    <xf numFmtId="0" fontId="8" fillId="7" borderId="27" xfId="0" applyFont="1" applyFill="1" applyBorder="1" applyProtection="1"/>
    <xf numFmtId="0" fontId="11" fillId="8" borderId="31" xfId="0" applyFont="1" applyFill="1" applyBorder="1" applyAlignment="1" applyProtection="1">
      <alignment horizontal="left" vertical="top" wrapText="1"/>
    </xf>
    <xf numFmtId="0" fontId="8" fillId="7" borderId="65" xfId="0" applyFont="1" applyFill="1" applyBorder="1" applyProtection="1"/>
    <xf numFmtId="0" fontId="11" fillId="8" borderId="34" xfId="0" applyFont="1" applyFill="1" applyBorder="1" applyAlignment="1" applyProtection="1">
      <alignment horizontal="left" vertical="top" wrapText="1"/>
    </xf>
    <xf numFmtId="0" fontId="8" fillId="0" borderId="28" xfId="0" applyFont="1" applyBorder="1" applyProtection="1"/>
    <xf numFmtId="0" fontId="0" fillId="0" borderId="75" xfId="0" applyFont="1" applyBorder="1" applyAlignment="1"/>
    <xf numFmtId="0" fontId="0" fillId="0" borderId="80" xfId="0" applyFont="1" applyBorder="1" applyAlignment="1"/>
    <xf numFmtId="0" fontId="0" fillId="0" borderId="81" xfId="0" applyFont="1" applyBorder="1" applyAlignment="1"/>
    <xf numFmtId="0" fontId="27" fillId="0" borderId="76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7" fillId="0" borderId="0" xfId="0" applyFont="1" applyAlignment="1"/>
    <xf numFmtId="0" fontId="24" fillId="0" borderId="74" xfId="0" applyFont="1" applyBorder="1" applyAlignment="1"/>
    <xf numFmtId="0" fontId="0" fillId="17" borderId="78" xfId="0" applyFont="1" applyFill="1" applyBorder="1" applyAlignment="1" applyProtection="1">
      <alignment wrapText="1"/>
      <protection locked="0"/>
    </xf>
    <xf numFmtId="0" fontId="0" fillId="17" borderId="79" xfId="0" applyFont="1" applyFill="1" applyBorder="1" applyAlignment="1" applyProtection="1">
      <alignment horizontal="left" wrapText="1"/>
      <protection locked="0"/>
    </xf>
    <xf numFmtId="0" fontId="11" fillId="18" borderId="40" xfId="0" applyFont="1" applyFill="1" applyBorder="1" applyAlignment="1" applyProtection="1">
      <alignment horizontal="center" vertical="top" wrapText="1"/>
    </xf>
    <xf numFmtId="1" fontId="11" fillId="18" borderId="30" xfId="0" applyNumberFormat="1" applyFont="1" applyFill="1" applyBorder="1" applyAlignment="1" applyProtection="1">
      <alignment horizontal="center" vertical="center" wrapText="1"/>
    </xf>
    <xf numFmtId="1" fontId="11" fillId="18" borderId="67" xfId="0" applyNumberFormat="1" applyFont="1" applyFill="1" applyBorder="1" applyAlignment="1" applyProtection="1">
      <alignment horizontal="center" vertical="center" wrapText="1"/>
    </xf>
    <xf numFmtId="1" fontId="11" fillId="18" borderId="28" xfId="0" applyNumberFormat="1" applyFont="1" applyFill="1" applyBorder="1" applyAlignment="1" applyProtection="1">
      <alignment horizontal="center" vertical="center" wrapText="1"/>
    </xf>
    <xf numFmtId="0" fontId="11" fillId="19" borderId="28" xfId="0" applyFont="1" applyFill="1" applyBorder="1" applyAlignment="1" applyProtection="1">
      <alignment horizontal="center" vertical="top" wrapText="1"/>
    </xf>
    <xf numFmtId="1" fontId="11" fillId="19" borderId="31" xfId="0" applyNumberFormat="1" applyFont="1" applyFill="1" applyBorder="1" applyAlignment="1" applyProtection="1">
      <alignment horizontal="center" vertical="center" wrapText="1"/>
    </xf>
    <xf numFmtId="1" fontId="11" fillId="19" borderId="38" xfId="0" applyNumberFormat="1" applyFont="1" applyFill="1" applyBorder="1" applyAlignment="1" applyProtection="1">
      <alignment horizontal="center" vertical="center" wrapText="1"/>
    </xf>
    <xf numFmtId="1" fontId="11" fillId="19" borderId="28" xfId="0" applyNumberFormat="1" applyFont="1" applyFill="1" applyBorder="1" applyAlignment="1" applyProtection="1">
      <alignment horizontal="center" vertical="center" wrapText="1"/>
    </xf>
    <xf numFmtId="0" fontId="27" fillId="0" borderId="0" xfId="0" applyFont="1"/>
    <xf numFmtId="1" fontId="11" fillId="18" borderId="30" xfId="0" applyNumberFormat="1" applyFont="1" applyFill="1" applyBorder="1" applyAlignment="1" applyProtection="1">
      <alignment horizontal="center" vertical="center" wrapText="1"/>
      <protection locked="0"/>
    </xf>
    <xf numFmtId="1" fontId="11" fillId="19" borderId="31" xfId="0" applyNumberFormat="1" applyFont="1" applyFill="1" applyBorder="1" applyAlignment="1" applyProtection="1">
      <alignment horizontal="center" vertical="center" wrapText="1"/>
      <protection locked="0"/>
    </xf>
    <xf numFmtId="1" fontId="11" fillId="18" borderId="67" xfId="0" applyNumberFormat="1" applyFont="1" applyFill="1" applyBorder="1" applyAlignment="1" applyProtection="1">
      <alignment horizontal="center" vertical="center" wrapText="1"/>
      <protection locked="0"/>
    </xf>
    <xf numFmtId="1" fontId="11" fillId="19" borderId="38" xfId="0" applyNumberFormat="1" applyFont="1" applyFill="1" applyBorder="1" applyAlignment="1" applyProtection="1">
      <alignment horizontal="center" vertical="center" wrapText="1"/>
      <protection locked="0"/>
    </xf>
    <xf numFmtId="0" fontId="27" fillId="17" borderId="79" xfId="0" applyFont="1" applyFill="1" applyBorder="1" applyAlignment="1" applyProtection="1">
      <alignment horizontal="left" wrapText="1"/>
      <protection locked="0"/>
    </xf>
    <xf numFmtId="0" fontId="0" fillId="5" borderId="5" xfId="0" applyFont="1" applyFill="1" applyBorder="1" applyAlignment="1" applyProtection="1">
      <alignment horizontal="center" vertical="center" wrapText="1"/>
      <protection locked="0"/>
    </xf>
    <xf numFmtId="0" fontId="0" fillId="20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2" fillId="3" borderId="10" xfId="0" applyFont="1" applyFill="1" applyBorder="1" applyAlignment="1">
      <alignment horizontal="right" vertical="center"/>
    </xf>
    <xf numFmtId="0" fontId="4" fillId="0" borderId="11" xfId="0" applyFont="1" applyBorder="1"/>
    <xf numFmtId="0" fontId="4" fillId="0" borderId="12" xfId="0" applyFont="1" applyBorder="1"/>
    <xf numFmtId="0" fontId="0" fillId="4" borderId="19" xfId="0" applyFont="1" applyFill="1" applyBorder="1" applyAlignment="1">
      <alignment horizontal="right" vertical="center" wrapText="1"/>
    </xf>
    <xf numFmtId="0" fontId="4" fillId="0" borderId="20" xfId="0" applyFont="1" applyBorder="1"/>
    <xf numFmtId="0" fontId="4" fillId="0" borderId="21" xfId="0" applyFont="1" applyBorder="1"/>
    <xf numFmtId="0" fontId="0" fillId="4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/>
    <xf numFmtId="0" fontId="8" fillId="0" borderId="32" xfId="0" applyFont="1" applyBorder="1" applyAlignment="1" applyProtection="1">
      <alignment horizontal="left" vertical="top" wrapText="1"/>
    </xf>
    <xf numFmtId="0" fontId="4" fillId="0" borderId="33" xfId="0" applyFont="1" applyBorder="1" applyProtection="1"/>
    <xf numFmtId="0" fontId="4" fillId="0" borderId="38" xfId="0" applyFont="1" applyBorder="1" applyProtection="1"/>
    <xf numFmtId="0" fontId="4" fillId="0" borderId="35" xfId="0" applyFont="1" applyBorder="1" applyProtection="1"/>
    <xf numFmtId="0" fontId="8" fillId="7" borderId="36" xfId="0" applyFont="1" applyFill="1" applyBorder="1" applyAlignment="1">
      <alignment vertical="top" wrapText="1"/>
    </xf>
    <xf numFmtId="0" fontId="4" fillId="0" borderId="37" xfId="0" applyFont="1" applyBorder="1"/>
    <xf numFmtId="0" fontId="12" fillId="0" borderId="32" xfId="0" applyFont="1" applyBorder="1" applyAlignment="1">
      <alignment horizontal="left" vertical="top" wrapText="1"/>
    </xf>
    <xf numFmtId="0" fontId="4" fillId="0" borderId="33" xfId="0" applyFont="1" applyBorder="1"/>
    <xf numFmtId="0" fontId="4" fillId="0" borderId="38" xfId="0" applyFont="1" applyBorder="1"/>
    <xf numFmtId="0" fontId="4" fillId="0" borderId="35" xfId="0" applyFont="1" applyBorder="1"/>
    <xf numFmtId="0" fontId="3" fillId="2" borderId="41" xfId="0" applyFont="1" applyFill="1" applyBorder="1" applyAlignment="1">
      <alignment horizontal="center" vertical="top" wrapText="1"/>
    </xf>
    <xf numFmtId="0" fontId="4" fillId="0" borderId="42" xfId="0" applyFont="1" applyBorder="1"/>
    <xf numFmtId="0" fontId="0" fillId="0" borderId="22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2" fillId="20" borderId="22" xfId="0" applyFont="1" applyFill="1" applyBorder="1" applyAlignment="1" applyProtection="1">
      <alignment horizontal="center" vertical="center"/>
      <protection locked="0"/>
    </xf>
    <xf numFmtId="0" fontId="4" fillId="17" borderId="23" xfId="0" applyFont="1" applyFill="1" applyBorder="1" applyProtection="1">
      <protection locked="0"/>
    </xf>
    <xf numFmtId="0" fontId="4" fillId="17" borderId="24" xfId="0" applyFont="1" applyFill="1" applyBorder="1" applyProtection="1">
      <protection locked="0"/>
    </xf>
    <xf numFmtId="0" fontId="1" fillId="4" borderId="36" xfId="0" applyFont="1" applyFill="1" applyBorder="1"/>
    <xf numFmtId="0" fontId="4" fillId="0" borderId="43" xfId="0" applyFont="1" applyBorder="1"/>
    <xf numFmtId="0" fontId="21" fillId="0" borderId="36" xfId="0" applyFont="1" applyBorder="1" applyAlignment="1">
      <alignment wrapText="1"/>
    </xf>
    <xf numFmtId="0" fontId="3" fillId="4" borderId="36" xfId="0" applyFont="1" applyFill="1" applyBorder="1" applyAlignment="1">
      <alignment vertical="center" wrapText="1"/>
    </xf>
    <xf numFmtId="0" fontId="21" fillId="0" borderId="36" xfId="0" applyFont="1" applyBorder="1" applyAlignment="1">
      <alignment horizontal="left" vertical="top" wrapText="1"/>
    </xf>
    <xf numFmtId="0" fontId="1" fillId="9" borderId="36" xfId="0" applyFont="1" applyFill="1" applyBorder="1" applyAlignment="1">
      <alignment horizontal="center"/>
    </xf>
    <xf numFmtId="0" fontId="1" fillId="4" borderId="36" xfId="0" applyFont="1" applyFill="1" applyBorder="1" applyAlignment="1">
      <alignment wrapText="1"/>
    </xf>
    <xf numFmtId="0" fontId="19" fillId="0" borderId="36" xfId="0" applyFont="1" applyBorder="1" applyAlignment="1">
      <alignment horizontal="left"/>
    </xf>
    <xf numFmtId="167" fontId="20" fillId="0" borderId="36" xfId="0" applyNumberFormat="1" applyFont="1" applyBorder="1" applyAlignment="1">
      <alignment horizontal="left"/>
    </xf>
    <xf numFmtId="0" fontId="17" fillId="0" borderId="45" xfId="0" applyFont="1" applyBorder="1" applyAlignment="1">
      <alignment horizontal="left" wrapText="1"/>
    </xf>
    <xf numFmtId="0" fontId="4" fillId="0" borderId="45" xfId="0" applyFont="1" applyBorder="1"/>
    <xf numFmtId="0" fontId="1" fillId="10" borderId="36" xfId="0" applyFont="1" applyFill="1" applyBorder="1" applyAlignment="1">
      <alignment horizontal="left" vertical="center"/>
    </xf>
    <xf numFmtId="0" fontId="18" fillId="0" borderId="36" xfId="0" applyFont="1" applyBorder="1" applyAlignment="1">
      <alignment horizontal="left" wrapText="1"/>
    </xf>
    <xf numFmtId="0" fontId="24" fillId="10" borderId="54" xfId="0" applyFont="1" applyFill="1" applyBorder="1" applyAlignment="1">
      <alignment horizontal="left" vertical="center"/>
    </xf>
    <xf numFmtId="0" fontId="4" fillId="0" borderId="44" xfId="0" applyFont="1" applyBorder="1"/>
    <xf numFmtId="0" fontId="4" fillId="0" borderId="55" xfId="0" applyFont="1" applyBorder="1"/>
    <xf numFmtId="0" fontId="4" fillId="0" borderId="56" xfId="0" applyFont="1" applyBorder="1"/>
    <xf numFmtId="0" fontId="4" fillId="0" borderId="57" xfId="0" applyFont="1" applyBorder="1"/>
    <xf numFmtId="0" fontId="0" fillId="0" borderId="36" xfId="0" applyFont="1" applyBorder="1" applyAlignment="1">
      <alignment horizontal="left" wrapText="1"/>
    </xf>
    <xf numFmtId="0" fontId="4" fillId="0" borderId="58" xfId="0" applyFont="1" applyBorder="1"/>
    <xf numFmtId="0" fontId="4" fillId="0" borderId="60" xfId="0" applyFont="1" applyBorder="1"/>
    <xf numFmtId="0" fontId="24" fillId="10" borderId="59" xfId="0" applyFont="1" applyFill="1" applyBorder="1" applyAlignment="1">
      <alignment horizontal="left" vertical="center"/>
    </xf>
    <xf numFmtId="0" fontId="4" fillId="0" borderId="61" xfId="0" applyFont="1" applyBorder="1"/>
    <xf numFmtId="0" fontId="0" fillId="0" borderId="54" xfId="0" applyFont="1" applyBorder="1" applyAlignment="1">
      <alignment horizontal="left" vertical="center"/>
    </xf>
    <xf numFmtId="0" fontId="4" fillId="0" borderId="63" xfId="0" applyFont="1" applyBorder="1"/>
    <xf numFmtId="0" fontId="4" fillId="0" borderId="65" xfId="0" applyFont="1" applyBorder="1"/>
    <xf numFmtId="0" fontId="4" fillId="0" borderId="66" xfId="0" applyFont="1" applyBorder="1"/>
    <xf numFmtId="0" fontId="4" fillId="0" borderId="67" xfId="0" applyFont="1" applyBorder="1"/>
  </cellXfs>
  <cellStyles count="1">
    <cellStyle name="Normal" xfId="0" builtinId="0"/>
  </cellStyles>
  <dxfs count="3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600075</xdr:colOff>
      <xdr:row>2</xdr:row>
      <xdr:rowOff>-9525</xdr:rowOff>
    </xdr:from>
    <xdr:ext cx="3943350" cy="1371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8613" y="3108488"/>
          <a:ext cx="3914775" cy="1343025"/>
        </a:xfrm>
        <a:prstGeom prst="rect">
          <a:avLst/>
        </a:prstGeom>
        <a:solidFill>
          <a:srgbClr val="FFFFFF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lang="en-US" sz="1200" b="1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S&amp;CB2 Schemes Details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Arial"/>
            <a:buNone/>
          </a:pPr>
          <a:r>
            <a:rPr lang="en-US" sz="12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If you have more than 15 projects get in touch with the OPE team by emailing onepublicestate@local.gov.uk who will provide you with an expanded table.</a:t>
          </a:r>
          <a:endParaRPr sz="1200" b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772400" cy="1533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AG1000"/>
  <sheetViews>
    <sheetView tabSelected="1" zoomScale="70" zoomScaleNormal="70" workbookViewId="0">
      <pane ySplit="3" topLeftCell="A4" activePane="bottomLeft" state="frozen"/>
      <selection pane="bottomLeft" activeCell="B3" sqref="B3"/>
    </sheetView>
  </sheetViews>
  <sheetFormatPr defaultColWidth="12.58203125" defaultRowHeight="15" customHeight="1" x14ac:dyDescent="0.3"/>
  <cols>
    <col min="1" max="1" width="5.75" customWidth="1"/>
    <col min="2" max="2" width="21.83203125" customWidth="1"/>
    <col min="3" max="3" width="13.75" customWidth="1"/>
    <col min="4" max="4" width="86.33203125" customWidth="1"/>
    <col min="5" max="5" width="25.33203125" customWidth="1"/>
    <col min="6" max="6" width="20.75" customWidth="1"/>
    <col min="7" max="7" width="17.33203125" customWidth="1"/>
    <col min="8" max="8" width="12.25" hidden="1" customWidth="1"/>
    <col min="9" max="11" width="12.25" customWidth="1"/>
    <col min="12" max="12" width="13.33203125" customWidth="1"/>
    <col min="13" max="13" width="14.08203125" customWidth="1"/>
    <col min="14" max="14" width="18.33203125" customWidth="1"/>
    <col min="15" max="16" width="18.25" customWidth="1"/>
    <col min="17" max="17" width="32.83203125" customWidth="1"/>
    <col min="18" max="18" width="15.33203125" customWidth="1"/>
    <col min="19" max="19" width="24.58203125" customWidth="1"/>
    <col min="20" max="23" width="9" customWidth="1"/>
    <col min="24" max="24" width="11.58203125" customWidth="1"/>
    <col min="25" max="25" width="10.83203125" customWidth="1"/>
    <col min="26" max="26" width="9" customWidth="1"/>
    <col min="27" max="33" width="8.58203125" hidden="1" customWidth="1"/>
  </cols>
  <sheetData>
    <row r="1" spans="1:33" ht="25.5" customHeight="1" x14ac:dyDescent="0.3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3"/>
      <c r="M1" s="3"/>
      <c r="N1" s="3"/>
      <c r="O1" s="3"/>
      <c r="P1" s="3"/>
      <c r="Q1" s="4"/>
      <c r="R1" s="1"/>
      <c r="S1" s="5"/>
      <c r="T1" s="6"/>
      <c r="U1" s="7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8"/>
    </row>
    <row r="2" spans="1:33" ht="113.25" customHeight="1" x14ac:dyDescent="0.3">
      <c r="A2" s="1"/>
      <c r="B2" s="1"/>
      <c r="C2" s="1"/>
      <c r="D2" s="1"/>
      <c r="E2" s="1"/>
      <c r="F2" s="222" t="s">
        <v>552</v>
      </c>
      <c r="G2" s="223"/>
      <c r="H2" s="223"/>
      <c r="I2" s="223"/>
      <c r="J2" s="223"/>
      <c r="K2" s="223"/>
      <c r="L2" s="223"/>
      <c r="M2" s="223"/>
      <c r="N2" s="224"/>
      <c r="O2" s="3"/>
      <c r="P2" s="3"/>
      <c r="Q2" s="4"/>
      <c r="R2" s="1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8"/>
    </row>
    <row r="3" spans="1:33" ht="105" customHeight="1" x14ac:dyDescent="0.3">
      <c r="A3" s="9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1"/>
      <c r="U3" s="11"/>
      <c r="V3" s="11"/>
      <c r="W3" s="11"/>
      <c r="X3" s="11"/>
      <c r="Y3" s="11"/>
      <c r="Z3" s="12"/>
      <c r="AA3" s="12"/>
      <c r="AB3" s="12"/>
      <c r="AC3" s="12"/>
      <c r="AD3" s="12"/>
      <c r="AE3" s="12"/>
      <c r="AF3" s="12"/>
      <c r="AG3" s="8"/>
    </row>
    <row r="4" spans="1:33" ht="78.75" customHeight="1" x14ac:dyDescent="0.35">
      <c r="A4" s="13" t="s">
        <v>18</v>
      </c>
      <c r="B4" s="14" t="s">
        <v>19</v>
      </c>
      <c r="C4" s="14" t="s">
        <v>297</v>
      </c>
      <c r="D4" s="14" t="s">
        <v>21</v>
      </c>
      <c r="E4" s="14" t="s">
        <v>22</v>
      </c>
      <c r="F4" s="14" t="s">
        <v>22</v>
      </c>
      <c r="G4" s="15" t="s">
        <v>23</v>
      </c>
      <c r="H4" s="15">
        <v>50</v>
      </c>
      <c r="I4" s="15">
        <v>0</v>
      </c>
      <c r="J4" s="15">
        <v>5</v>
      </c>
      <c r="K4" s="16">
        <v>0.8</v>
      </c>
      <c r="L4" s="14" t="s">
        <v>24</v>
      </c>
      <c r="M4" s="14" t="s">
        <v>24</v>
      </c>
      <c r="N4" s="14" t="s">
        <v>24</v>
      </c>
      <c r="O4" s="14" t="s">
        <v>24</v>
      </c>
      <c r="P4" s="14" t="s">
        <v>297</v>
      </c>
      <c r="Q4" s="17" t="s">
        <v>25</v>
      </c>
      <c r="R4" s="18">
        <v>10000</v>
      </c>
      <c r="S4" s="19"/>
      <c r="T4" s="20"/>
      <c r="U4" s="20"/>
      <c r="V4" s="20"/>
      <c r="W4" s="20"/>
      <c r="X4" s="20"/>
      <c r="Y4" s="20"/>
      <c r="Z4" s="20"/>
      <c r="AA4" s="21"/>
      <c r="AB4" s="21"/>
      <c r="AC4" s="21"/>
      <c r="AD4" s="21"/>
      <c r="AE4" s="21"/>
      <c r="AF4" s="21"/>
      <c r="AG4" s="21"/>
    </row>
    <row r="5" spans="1:33" ht="29" x14ac:dyDescent="0.35">
      <c r="A5" s="22"/>
      <c r="B5" s="22"/>
      <c r="C5" s="22"/>
      <c r="D5" s="225" t="s">
        <v>26</v>
      </c>
      <c r="E5" s="226"/>
      <c r="F5" s="227"/>
      <c r="G5" s="22" t="s">
        <v>27</v>
      </c>
      <c r="H5" s="22">
        <v>10</v>
      </c>
      <c r="I5" s="22">
        <v>0</v>
      </c>
      <c r="J5" s="23"/>
      <c r="K5" s="23"/>
      <c r="L5" s="22"/>
      <c r="M5" s="22"/>
      <c r="N5" s="22"/>
      <c r="O5" s="22"/>
      <c r="P5" s="14" t="s">
        <v>297</v>
      </c>
      <c r="Q5" s="24" t="s">
        <v>28</v>
      </c>
      <c r="R5" s="25">
        <v>25000</v>
      </c>
      <c r="S5" s="26"/>
      <c r="T5" s="20"/>
      <c r="U5" s="20"/>
      <c r="V5" s="20"/>
      <c r="W5" s="20"/>
      <c r="X5" s="20"/>
      <c r="Y5" s="20"/>
      <c r="Z5" s="20"/>
      <c r="AA5" s="21"/>
      <c r="AB5" s="21"/>
      <c r="AC5" s="21"/>
      <c r="AD5" s="21"/>
      <c r="AE5" s="21"/>
      <c r="AF5" s="21"/>
      <c r="AG5" s="21"/>
    </row>
    <row r="6" spans="1:33" ht="14.5" x14ac:dyDescent="0.35">
      <c r="A6" s="23"/>
      <c r="B6" s="23"/>
      <c r="C6" s="23"/>
      <c r="D6" s="23"/>
      <c r="E6" s="23"/>
      <c r="F6" s="23"/>
      <c r="G6" s="23" t="s">
        <v>29</v>
      </c>
      <c r="H6" s="23">
        <v>30</v>
      </c>
      <c r="I6" s="23">
        <v>0</v>
      </c>
      <c r="J6" s="23"/>
      <c r="K6" s="23"/>
      <c r="L6" s="23"/>
      <c r="M6" s="23"/>
      <c r="N6" s="23"/>
      <c r="O6" s="23"/>
      <c r="P6" s="23"/>
      <c r="Q6" s="27"/>
      <c r="R6" s="28"/>
      <c r="S6" s="29"/>
      <c r="T6" s="20"/>
      <c r="U6" s="20"/>
      <c r="V6" s="20"/>
      <c r="W6" s="20"/>
      <c r="X6" s="20"/>
      <c r="Y6" s="20"/>
      <c r="Z6" s="20"/>
      <c r="AA6" s="21"/>
      <c r="AB6" s="21"/>
      <c r="AC6" s="21"/>
      <c r="AD6" s="21"/>
      <c r="AE6" s="21"/>
      <c r="AF6" s="21"/>
      <c r="AG6" s="21"/>
    </row>
    <row r="7" spans="1:33" ht="14.5" x14ac:dyDescent="0.35">
      <c r="A7" s="23"/>
      <c r="B7" s="23"/>
      <c r="C7" s="23"/>
      <c r="D7" s="23"/>
      <c r="E7" s="23"/>
      <c r="F7" s="23"/>
      <c r="G7" s="23" t="s">
        <v>30</v>
      </c>
      <c r="H7" s="23">
        <v>0</v>
      </c>
      <c r="I7" s="23">
        <v>0</v>
      </c>
      <c r="J7" s="23"/>
      <c r="K7" s="23"/>
      <c r="L7" s="23"/>
      <c r="M7" s="23"/>
      <c r="N7" s="23"/>
      <c r="O7" s="23"/>
      <c r="P7" s="23"/>
      <c r="Q7" s="27"/>
      <c r="R7" s="28"/>
      <c r="S7" s="29"/>
      <c r="T7" s="20"/>
      <c r="U7" s="20"/>
      <c r="V7" s="20"/>
      <c r="W7" s="20"/>
      <c r="X7" s="20"/>
      <c r="Y7" s="20"/>
      <c r="Z7" s="20"/>
      <c r="AA7" s="21"/>
      <c r="AB7" s="21"/>
      <c r="AC7" s="21"/>
      <c r="AD7" s="21"/>
      <c r="AE7" s="21"/>
      <c r="AF7" s="21"/>
      <c r="AG7" s="21"/>
    </row>
    <row r="8" spans="1:33" ht="14.5" x14ac:dyDescent="0.35">
      <c r="A8" s="23"/>
      <c r="B8" s="23"/>
      <c r="C8" s="23"/>
      <c r="D8" s="23"/>
      <c r="E8" s="23"/>
      <c r="F8" s="23"/>
      <c r="G8" s="23" t="s">
        <v>31</v>
      </c>
      <c r="H8" s="23">
        <v>0</v>
      </c>
      <c r="I8" s="23">
        <v>0</v>
      </c>
      <c r="J8" s="23"/>
      <c r="K8" s="23"/>
      <c r="L8" s="23"/>
      <c r="M8" s="23"/>
      <c r="N8" s="23"/>
      <c r="O8" s="23"/>
      <c r="P8" s="23"/>
      <c r="Q8" s="27" t="s">
        <v>32</v>
      </c>
      <c r="R8" s="18">
        <v>35000</v>
      </c>
      <c r="S8" s="29"/>
      <c r="T8" s="20"/>
      <c r="U8" s="20"/>
      <c r="V8" s="20"/>
      <c r="W8" s="20"/>
      <c r="X8" s="20"/>
      <c r="Y8" s="20"/>
      <c r="Z8" s="20"/>
      <c r="AA8" s="21"/>
      <c r="AB8" s="21"/>
      <c r="AC8" s="21"/>
      <c r="AD8" s="21"/>
      <c r="AE8" s="21"/>
      <c r="AF8" s="21"/>
      <c r="AG8" s="21"/>
    </row>
    <row r="9" spans="1:33" ht="14.5" x14ac:dyDescent="0.35">
      <c r="A9" s="23"/>
      <c r="B9" s="23"/>
      <c r="C9" s="23"/>
      <c r="D9" s="23"/>
      <c r="E9" s="23"/>
      <c r="F9" s="23"/>
      <c r="G9" s="23" t="s">
        <v>33</v>
      </c>
      <c r="H9" s="23">
        <v>10</v>
      </c>
      <c r="I9" s="23">
        <v>0</v>
      </c>
      <c r="J9" s="23"/>
      <c r="K9" s="23"/>
      <c r="L9" s="23"/>
      <c r="M9" s="23"/>
      <c r="N9" s="23"/>
      <c r="O9" s="23"/>
      <c r="P9" s="23"/>
      <c r="Q9" s="27" t="s">
        <v>34</v>
      </c>
      <c r="R9" s="28">
        <v>0</v>
      </c>
      <c r="S9" s="29"/>
      <c r="T9" s="20"/>
      <c r="U9" s="20"/>
      <c r="V9" s="20"/>
      <c r="W9" s="20"/>
      <c r="X9" s="20"/>
      <c r="Y9" s="20"/>
      <c r="Z9" s="20"/>
      <c r="AA9" s="21"/>
      <c r="AB9" s="21"/>
      <c r="AC9" s="21"/>
      <c r="AD9" s="21"/>
      <c r="AE9" s="21"/>
      <c r="AF9" s="21"/>
      <c r="AG9" s="21"/>
    </row>
    <row r="10" spans="1:33" ht="14.5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 t="s">
        <v>35</v>
      </c>
      <c r="R10" s="31">
        <f>SUM(R4:R5)</f>
        <v>35000</v>
      </c>
      <c r="S10" s="32"/>
      <c r="T10" s="20"/>
      <c r="U10" s="20"/>
      <c r="V10" s="20"/>
      <c r="W10" s="20"/>
      <c r="X10" s="20"/>
      <c r="Y10" s="20"/>
      <c r="Z10" s="20"/>
      <c r="AA10" s="33"/>
      <c r="AB10" s="33"/>
      <c r="AC10" s="33"/>
      <c r="AD10" s="33"/>
      <c r="AE10" s="33"/>
      <c r="AF10" s="33"/>
      <c r="AG10" s="33"/>
    </row>
    <row r="11" spans="1:33" ht="14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20"/>
      <c r="U11" s="20"/>
      <c r="V11" s="20"/>
      <c r="W11" s="20"/>
      <c r="X11" s="20"/>
      <c r="Y11" s="20"/>
      <c r="Z11" s="20"/>
      <c r="AA11" s="8"/>
      <c r="AB11" s="8"/>
      <c r="AC11" s="8"/>
      <c r="AD11" s="8"/>
      <c r="AE11" s="8"/>
      <c r="AF11" s="8"/>
      <c r="AG11" s="8"/>
    </row>
    <row r="12" spans="1:33" ht="28" x14ac:dyDescent="0.3">
      <c r="A12" s="35">
        <v>1</v>
      </c>
      <c r="B12" s="176" t="s">
        <v>38</v>
      </c>
      <c r="C12" s="177" t="s">
        <v>297</v>
      </c>
      <c r="D12" s="176" t="s">
        <v>545</v>
      </c>
      <c r="E12" s="170"/>
      <c r="F12" s="170"/>
      <c r="G12" s="170"/>
      <c r="H12" s="169">
        <f t="shared" ref="H12:I12" si="0">SUM(H13:H17)</f>
        <v>0</v>
      </c>
      <c r="I12" s="169">
        <f t="shared" si="0"/>
        <v>0</v>
      </c>
      <c r="J12" s="170"/>
      <c r="K12" s="171"/>
      <c r="L12" s="172"/>
      <c r="M12" s="172"/>
      <c r="N12" s="172"/>
      <c r="O12" s="172"/>
      <c r="P12" s="173"/>
      <c r="Q12" s="173"/>
      <c r="R12" s="174"/>
      <c r="S12" s="173"/>
      <c r="T12" s="20"/>
      <c r="U12" s="20"/>
      <c r="V12" s="20"/>
      <c r="W12" s="20"/>
      <c r="X12" s="20"/>
      <c r="Y12" s="20"/>
      <c r="Z12" s="20"/>
    </row>
    <row r="13" spans="1:33" ht="14.5" x14ac:dyDescent="0.3">
      <c r="A13" s="36"/>
      <c r="B13" s="37"/>
      <c r="C13" s="178"/>
      <c r="D13" s="228" t="s">
        <v>26</v>
      </c>
      <c r="E13" s="229"/>
      <c r="F13" s="230"/>
      <c r="G13" s="10" t="s">
        <v>27</v>
      </c>
      <c r="H13" s="170"/>
      <c r="I13" s="170"/>
      <c r="J13" s="37"/>
      <c r="K13" s="38"/>
      <c r="L13" s="231" t="s">
        <v>37</v>
      </c>
      <c r="M13" s="232"/>
      <c r="N13" s="232"/>
      <c r="O13" s="233"/>
      <c r="P13" s="175"/>
      <c r="Q13" s="173"/>
      <c r="R13" s="174"/>
      <c r="S13" s="173"/>
      <c r="T13" s="20"/>
      <c r="U13" s="20"/>
      <c r="V13" s="20"/>
      <c r="W13" s="20"/>
      <c r="X13" s="20"/>
      <c r="Y13" s="20"/>
      <c r="Z13" s="20"/>
    </row>
    <row r="14" spans="1:33" ht="14.5" x14ac:dyDescent="0.3">
      <c r="A14" s="36"/>
      <c r="B14" s="37"/>
      <c r="C14" s="178"/>
      <c r="D14" s="37"/>
      <c r="E14" s="37"/>
      <c r="F14" s="37"/>
      <c r="G14" s="10" t="s">
        <v>29</v>
      </c>
      <c r="H14" s="170"/>
      <c r="I14" s="170"/>
      <c r="J14" s="37"/>
      <c r="K14" s="38"/>
      <c r="L14" s="37"/>
      <c r="M14" s="37"/>
      <c r="N14" s="37"/>
      <c r="O14" s="37"/>
      <c r="P14" s="173"/>
      <c r="Q14" s="173"/>
      <c r="R14" s="174"/>
      <c r="S14" s="173"/>
      <c r="T14" s="20"/>
      <c r="U14" s="20"/>
      <c r="V14" s="20"/>
      <c r="W14" s="20"/>
      <c r="X14" s="20"/>
      <c r="Y14" s="20"/>
      <c r="Z14" s="20"/>
      <c r="AA14" s="8"/>
      <c r="AB14" s="8"/>
      <c r="AC14" s="8"/>
      <c r="AD14" s="8"/>
      <c r="AE14" s="8"/>
      <c r="AF14" s="8"/>
      <c r="AG14" s="8"/>
    </row>
    <row r="15" spans="1:33" ht="14.5" x14ac:dyDescent="0.3">
      <c r="A15" s="36"/>
      <c r="B15" s="37"/>
      <c r="C15" s="178"/>
      <c r="D15" s="37"/>
      <c r="E15" s="37"/>
      <c r="F15" s="37"/>
      <c r="G15" s="10" t="s">
        <v>30</v>
      </c>
      <c r="H15" s="170"/>
      <c r="I15" s="170"/>
      <c r="J15" s="37"/>
      <c r="K15" s="38"/>
      <c r="L15" s="37"/>
      <c r="M15" s="37"/>
      <c r="N15" s="37"/>
      <c r="O15" s="37"/>
      <c r="P15" s="173"/>
      <c r="Q15" s="173"/>
      <c r="R15" s="174"/>
      <c r="S15" s="173"/>
      <c r="T15" s="20"/>
      <c r="U15" s="20"/>
      <c r="V15" s="20"/>
      <c r="W15" s="20"/>
      <c r="X15" s="20"/>
      <c r="Y15" s="20"/>
      <c r="Z15" s="20"/>
      <c r="AA15" s="8"/>
      <c r="AB15" s="8"/>
      <c r="AC15" s="8"/>
      <c r="AD15" s="8"/>
      <c r="AE15" s="8"/>
      <c r="AF15" s="8"/>
      <c r="AG15" s="8"/>
    </row>
    <row r="16" spans="1:33" ht="14.5" x14ac:dyDescent="0.3">
      <c r="A16" s="36"/>
      <c r="B16" s="37"/>
      <c r="C16" s="178"/>
      <c r="D16" s="37"/>
      <c r="E16" s="37"/>
      <c r="F16" s="37"/>
      <c r="G16" s="10" t="s">
        <v>31</v>
      </c>
      <c r="H16" s="170"/>
      <c r="I16" s="170"/>
      <c r="J16" s="37"/>
      <c r="K16" s="38"/>
      <c r="L16" s="37"/>
      <c r="M16" s="37"/>
      <c r="N16" s="37"/>
      <c r="O16" s="37"/>
      <c r="P16" s="173"/>
      <c r="Q16" s="173"/>
      <c r="R16" s="174"/>
      <c r="S16" s="173"/>
      <c r="T16" s="20"/>
      <c r="U16" s="20"/>
      <c r="V16" s="20"/>
      <c r="W16" s="20"/>
      <c r="X16" s="20"/>
      <c r="Y16" s="20"/>
      <c r="Z16" s="20"/>
      <c r="AA16" s="8"/>
      <c r="AB16" s="8"/>
      <c r="AC16" s="8"/>
      <c r="AD16" s="8"/>
      <c r="AE16" s="8"/>
      <c r="AF16" s="8"/>
      <c r="AG16" s="8"/>
    </row>
    <row r="17" spans="1:33" ht="14.5" x14ac:dyDescent="0.3">
      <c r="A17" s="36"/>
      <c r="B17" s="37"/>
      <c r="C17" s="178"/>
      <c r="D17" s="37"/>
      <c r="E17" s="37"/>
      <c r="F17" s="37"/>
      <c r="G17" s="10" t="s">
        <v>33</v>
      </c>
      <c r="H17" s="170"/>
      <c r="I17" s="170"/>
      <c r="J17" s="37"/>
      <c r="K17" s="38"/>
      <c r="L17" s="37"/>
      <c r="M17" s="37"/>
      <c r="N17" s="37"/>
      <c r="O17" s="37"/>
      <c r="P17" s="173"/>
      <c r="Q17" s="173"/>
      <c r="R17" s="174"/>
      <c r="S17" s="173"/>
      <c r="T17" s="6"/>
      <c r="U17" s="6"/>
      <c r="V17" s="6"/>
      <c r="W17" s="6"/>
      <c r="X17" s="6"/>
      <c r="Y17" s="6"/>
      <c r="Z17" s="6"/>
    </row>
    <row r="18" spans="1:33" ht="14.5" x14ac:dyDescent="0.3">
      <c r="A18" s="36"/>
      <c r="B18" s="37"/>
      <c r="C18" s="178"/>
      <c r="D18" s="37"/>
      <c r="E18" s="37"/>
      <c r="F18" s="37"/>
      <c r="G18" s="37"/>
      <c r="H18" s="37"/>
      <c r="I18" s="37"/>
      <c r="J18" s="37"/>
      <c r="K18" s="38"/>
      <c r="L18" s="37"/>
      <c r="M18" s="37"/>
      <c r="N18" s="37"/>
      <c r="O18" s="37"/>
      <c r="P18" s="173"/>
      <c r="Q18" s="173"/>
      <c r="R18" s="174"/>
      <c r="S18" s="173"/>
      <c r="T18" s="6"/>
      <c r="U18" s="6"/>
      <c r="V18" s="6"/>
      <c r="W18" s="6"/>
      <c r="X18" s="6"/>
      <c r="Y18" s="6"/>
      <c r="Z18" s="6"/>
    </row>
    <row r="19" spans="1:33" ht="14.5" x14ac:dyDescent="0.3">
      <c r="A19" s="36"/>
      <c r="B19" s="37"/>
      <c r="C19" s="178"/>
      <c r="D19" s="37"/>
      <c r="E19" s="37"/>
      <c r="F19" s="37"/>
      <c r="G19" s="37"/>
      <c r="H19" s="37"/>
      <c r="I19" s="37"/>
      <c r="J19" s="37"/>
      <c r="K19" s="38"/>
      <c r="L19" s="37"/>
      <c r="M19" s="37"/>
      <c r="N19" s="37"/>
      <c r="O19" s="37"/>
      <c r="P19" s="173"/>
      <c r="Q19" s="173"/>
      <c r="R19" s="174"/>
      <c r="S19" s="173"/>
      <c r="T19" s="6"/>
      <c r="U19" s="6"/>
      <c r="V19" s="6"/>
      <c r="W19" s="6"/>
      <c r="X19" s="6"/>
      <c r="Y19" s="6"/>
      <c r="Z19" s="6"/>
      <c r="AA19" s="39"/>
      <c r="AB19" s="39"/>
      <c r="AC19" s="39"/>
      <c r="AD19" s="39"/>
      <c r="AE19" s="39"/>
      <c r="AF19" s="39"/>
      <c r="AG19" s="39"/>
    </row>
    <row r="20" spans="1:33" ht="14.5" hidden="1" x14ac:dyDescent="0.3">
      <c r="A20" s="36"/>
      <c r="B20" s="37"/>
      <c r="C20" s="178"/>
      <c r="D20" s="37"/>
      <c r="E20" s="37"/>
      <c r="F20" s="37"/>
      <c r="G20" s="37"/>
      <c r="H20" s="37"/>
      <c r="I20" s="37"/>
      <c r="J20" s="37"/>
      <c r="K20" s="38"/>
      <c r="L20" s="37"/>
      <c r="M20" s="37"/>
      <c r="N20" s="37"/>
      <c r="O20" s="37"/>
      <c r="P20" s="37"/>
      <c r="Q20" s="40" t="s">
        <v>32</v>
      </c>
      <c r="R20" s="41">
        <f>SUMIF(P12:P19,"Brownfield LRF",R12:R19)</f>
        <v>0</v>
      </c>
      <c r="S20" s="173"/>
      <c r="T20" s="6"/>
      <c r="U20" s="6"/>
      <c r="V20" s="6"/>
      <c r="W20" s="6"/>
      <c r="X20" s="6"/>
      <c r="Y20" s="6"/>
      <c r="Z20" s="6"/>
      <c r="AA20" s="39"/>
      <c r="AB20" s="39"/>
      <c r="AC20" s="39"/>
      <c r="AD20" s="39"/>
      <c r="AE20" s="39"/>
      <c r="AF20" s="39"/>
      <c r="AG20" s="39"/>
    </row>
    <row r="21" spans="1:33" ht="15.75" customHeight="1" x14ac:dyDescent="0.3">
      <c r="A21" s="36"/>
      <c r="B21" s="37"/>
      <c r="C21" s="178"/>
      <c r="D21" s="37"/>
      <c r="E21" s="37"/>
      <c r="F21" s="37"/>
      <c r="G21" s="37"/>
      <c r="H21" s="37"/>
      <c r="I21" s="37"/>
      <c r="J21" s="37"/>
      <c r="K21" s="38"/>
      <c r="L21" s="37"/>
      <c r="M21" s="37"/>
      <c r="N21" s="37"/>
      <c r="O21" s="37"/>
      <c r="P21" s="37"/>
      <c r="Q21" s="40" t="s">
        <v>34</v>
      </c>
      <c r="R21" s="41">
        <f>SUMIF(P12:P19,"Self and Custom Build",R12:R19)</f>
        <v>0</v>
      </c>
      <c r="S21" s="173"/>
      <c r="T21" s="6"/>
      <c r="U21" s="6"/>
      <c r="V21" s="6"/>
      <c r="W21" s="6"/>
      <c r="X21" s="6"/>
      <c r="Y21" s="6"/>
      <c r="Z21" s="6"/>
      <c r="AA21" s="39"/>
      <c r="AB21" s="39"/>
      <c r="AC21" s="39"/>
      <c r="AD21" s="39"/>
      <c r="AE21" s="39"/>
      <c r="AF21" s="39"/>
      <c r="AG21" s="39"/>
    </row>
    <row r="22" spans="1:33" ht="15.75" customHeight="1" x14ac:dyDescent="0.3">
      <c r="A22" s="42"/>
      <c r="B22" s="43"/>
      <c r="C22" s="179"/>
      <c r="D22" s="43"/>
      <c r="E22" s="43"/>
      <c r="F22" s="43"/>
      <c r="G22" s="43"/>
      <c r="H22" s="43"/>
      <c r="I22" s="43"/>
      <c r="J22" s="43"/>
      <c r="K22" s="44"/>
      <c r="L22" s="43"/>
      <c r="M22" s="43"/>
      <c r="N22" s="43"/>
      <c r="O22" s="43"/>
      <c r="P22" s="43"/>
      <c r="Q22" s="45" t="s">
        <v>35</v>
      </c>
      <c r="R22" s="46">
        <f>SUM(R12:R19)</f>
        <v>0</v>
      </c>
      <c r="S22" s="173"/>
      <c r="T22" s="6"/>
      <c r="U22" s="6"/>
      <c r="V22" s="6"/>
      <c r="W22" s="6"/>
      <c r="X22" s="6"/>
      <c r="Y22" s="6"/>
      <c r="Z22" s="6"/>
      <c r="AA22" s="39"/>
      <c r="AB22" s="39"/>
      <c r="AC22" s="39"/>
      <c r="AD22" s="39"/>
      <c r="AE22" s="39"/>
      <c r="AF22" s="39"/>
      <c r="AG22" s="39"/>
    </row>
    <row r="23" spans="1:33" ht="15.75" customHeight="1" x14ac:dyDescent="0.3">
      <c r="A23" s="34"/>
      <c r="B23" s="34"/>
      <c r="C23" s="180"/>
      <c r="D23" s="47"/>
      <c r="E23" s="47"/>
      <c r="F23" s="47"/>
      <c r="G23" s="34"/>
      <c r="H23" s="34"/>
      <c r="I23" s="34"/>
      <c r="J23" s="34"/>
      <c r="K23" s="48"/>
      <c r="L23" s="47"/>
      <c r="M23" s="47"/>
      <c r="N23" s="47"/>
      <c r="O23" s="47"/>
      <c r="P23" s="47"/>
      <c r="Q23" s="47"/>
      <c r="R23" s="49"/>
      <c r="S23" s="47"/>
      <c r="T23" s="6"/>
      <c r="U23" s="6"/>
      <c r="V23" s="6"/>
      <c r="W23" s="6"/>
      <c r="X23" s="6"/>
      <c r="Y23" s="6"/>
      <c r="Z23" s="6"/>
    </row>
    <row r="24" spans="1:33" ht="28" x14ac:dyDescent="0.3">
      <c r="A24" s="35">
        <v>2</v>
      </c>
      <c r="B24" s="176" t="s">
        <v>38</v>
      </c>
      <c r="C24" s="177" t="s">
        <v>297</v>
      </c>
      <c r="D24" s="176" t="s">
        <v>545</v>
      </c>
      <c r="E24" s="170"/>
      <c r="F24" s="170"/>
      <c r="G24" s="170"/>
      <c r="H24" s="169">
        <f t="shared" ref="H24:I24" si="1">SUM(H25:H29)</f>
        <v>0</v>
      </c>
      <c r="I24" s="169">
        <f t="shared" si="1"/>
        <v>0</v>
      </c>
      <c r="J24" s="170"/>
      <c r="K24" s="171"/>
      <c r="L24" s="172"/>
      <c r="M24" s="172"/>
      <c r="N24" s="172"/>
      <c r="O24" s="172"/>
      <c r="P24" s="173"/>
      <c r="Q24" s="173"/>
      <c r="R24" s="174"/>
      <c r="S24" s="173"/>
      <c r="T24" s="6"/>
      <c r="U24" s="6"/>
      <c r="V24" s="6"/>
      <c r="W24" s="6"/>
      <c r="X24" s="6"/>
      <c r="Y24" s="6"/>
      <c r="Z24" s="6"/>
    </row>
    <row r="25" spans="1:33" ht="14.25" customHeight="1" x14ac:dyDescent="0.3">
      <c r="A25" s="36"/>
      <c r="B25" s="37"/>
      <c r="C25" s="178"/>
      <c r="D25" s="228" t="s">
        <v>26</v>
      </c>
      <c r="E25" s="229"/>
      <c r="F25" s="230"/>
      <c r="G25" s="10" t="s">
        <v>27</v>
      </c>
      <c r="H25" s="170"/>
      <c r="I25" s="170"/>
      <c r="J25" s="37"/>
      <c r="K25" s="38"/>
      <c r="L25" s="231" t="s">
        <v>37</v>
      </c>
      <c r="M25" s="232"/>
      <c r="N25" s="232"/>
      <c r="O25" s="233"/>
      <c r="P25" s="175"/>
      <c r="Q25" s="173"/>
      <c r="R25" s="174"/>
      <c r="S25" s="173"/>
      <c r="T25" s="6"/>
      <c r="U25" s="6"/>
      <c r="V25" s="6"/>
      <c r="W25" s="6"/>
      <c r="X25" s="6"/>
      <c r="Y25" s="6"/>
      <c r="Z25" s="6"/>
    </row>
    <row r="26" spans="1:33" ht="14.25" customHeight="1" x14ac:dyDescent="0.3">
      <c r="A26" s="36"/>
      <c r="B26" s="37"/>
      <c r="C26" s="178"/>
      <c r="D26" s="37"/>
      <c r="E26" s="37"/>
      <c r="F26" s="37"/>
      <c r="G26" s="10" t="s">
        <v>29</v>
      </c>
      <c r="H26" s="170"/>
      <c r="I26" s="170"/>
      <c r="J26" s="37"/>
      <c r="K26" s="38"/>
      <c r="L26" s="37"/>
      <c r="M26" s="37"/>
      <c r="N26" s="37"/>
      <c r="O26" s="37"/>
      <c r="P26" s="173"/>
      <c r="Q26" s="173"/>
      <c r="R26" s="174"/>
      <c r="S26" s="173"/>
      <c r="T26" s="6"/>
      <c r="U26" s="6"/>
      <c r="V26" s="6"/>
      <c r="W26" s="6"/>
      <c r="X26" s="6"/>
      <c r="Y26" s="6"/>
      <c r="Z26" s="6"/>
      <c r="AA26" s="8"/>
      <c r="AB26" s="8"/>
      <c r="AC26" s="8"/>
      <c r="AD26" s="8"/>
      <c r="AE26" s="8"/>
      <c r="AF26" s="8"/>
      <c r="AG26" s="8"/>
    </row>
    <row r="27" spans="1:33" ht="14.25" customHeight="1" x14ac:dyDescent="0.3">
      <c r="A27" s="36"/>
      <c r="B27" s="37"/>
      <c r="C27" s="178"/>
      <c r="D27" s="37"/>
      <c r="E27" s="37"/>
      <c r="F27" s="37"/>
      <c r="G27" s="10" t="s">
        <v>30</v>
      </c>
      <c r="H27" s="170"/>
      <c r="I27" s="170"/>
      <c r="J27" s="37"/>
      <c r="K27" s="38"/>
      <c r="L27" s="37"/>
      <c r="M27" s="37"/>
      <c r="N27" s="37"/>
      <c r="O27" s="37"/>
      <c r="P27" s="173"/>
      <c r="Q27" s="173"/>
      <c r="R27" s="174"/>
      <c r="S27" s="173"/>
      <c r="T27" s="6"/>
      <c r="U27" s="6"/>
      <c r="V27" s="6"/>
      <c r="W27" s="6"/>
      <c r="X27" s="6"/>
      <c r="Y27" s="6"/>
      <c r="Z27" s="6"/>
      <c r="AA27" s="8"/>
      <c r="AB27" s="8"/>
      <c r="AC27" s="8"/>
      <c r="AD27" s="8"/>
      <c r="AE27" s="8"/>
      <c r="AF27" s="8"/>
      <c r="AG27" s="8"/>
    </row>
    <row r="28" spans="1:33" ht="14.25" customHeight="1" x14ac:dyDescent="0.3">
      <c r="A28" s="36"/>
      <c r="B28" s="37"/>
      <c r="C28" s="178"/>
      <c r="D28" s="37"/>
      <c r="E28" s="37"/>
      <c r="F28" s="37"/>
      <c r="G28" s="10" t="s">
        <v>31</v>
      </c>
      <c r="H28" s="170"/>
      <c r="I28" s="170"/>
      <c r="J28" s="37"/>
      <c r="K28" s="38"/>
      <c r="L28" s="37"/>
      <c r="M28" s="37"/>
      <c r="N28" s="37"/>
      <c r="O28" s="37"/>
      <c r="P28" s="173"/>
      <c r="Q28" s="173"/>
      <c r="R28" s="174"/>
      <c r="S28" s="173"/>
      <c r="T28" s="6"/>
      <c r="U28" s="6"/>
      <c r="V28" s="6"/>
      <c r="W28" s="6"/>
      <c r="X28" s="6"/>
      <c r="Y28" s="6"/>
      <c r="Z28" s="6"/>
      <c r="AA28" s="8"/>
      <c r="AB28" s="8"/>
      <c r="AC28" s="8"/>
      <c r="AD28" s="8"/>
      <c r="AE28" s="8"/>
      <c r="AF28" s="8"/>
      <c r="AG28" s="8"/>
    </row>
    <row r="29" spans="1:33" ht="14.25" customHeight="1" x14ac:dyDescent="0.3">
      <c r="A29" s="36"/>
      <c r="B29" s="37"/>
      <c r="C29" s="178"/>
      <c r="D29" s="37"/>
      <c r="E29" s="37"/>
      <c r="F29" s="37"/>
      <c r="G29" s="10" t="s">
        <v>33</v>
      </c>
      <c r="H29" s="170"/>
      <c r="I29" s="170"/>
      <c r="J29" s="37"/>
      <c r="K29" s="38"/>
      <c r="L29" s="37"/>
      <c r="M29" s="37"/>
      <c r="N29" s="37"/>
      <c r="O29" s="37"/>
      <c r="P29" s="173"/>
      <c r="Q29" s="173"/>
      <c r="R29" s="174"/>
      <c r="S29" s="173"/>
      <c r="T29" s="6"/>
      <c r="U29" s="6"/>
      <c r="V29" s="6"/>
      <c r="W29" s="6"/>
      <c r="X29" s="6"/>
      <c r="Y29" s="6"/>
      <c r="Z29" s="6"/>
    </row>
    <row r="30" spans="1:33" ht="14.25" customHeight="1" x14ac:dyDescent="0.3">
      <c r="A30" s="36"/>
      <c r="B30" s="37"/>
      <c r="C30" s="178"/>
      <c r="D30" s="37"/>
      <c r="E30" s="37"/>
      <c r="F30" s="37"/>
      <c r="G30" s="37"/>
      <c r="H30" s="37"/>
      <c r="I30" s="37"/>
      <c r="J30" s="37"/>
      <c r="K30" s="38"/>
      <c r="L30" s="37"/>
      <c r="M30" s="37"/>
      <c r="N30" s="37"/>
      <c r="O30" s="37"/>
      <c r="P30" s="173"/>
      <c r="Q30" s="173"/>
      <c r="R30" s="174"/>
      <c r="S30" s="173"/>
      <c r="T30" s="6"/>
      <c r="U30" s="6"/>
      <c r="V30" s="6"/>
      <c r="W30" s="6"/>
      <c r="X30" s="6"/>
      <c r="Y30" s="6"/>
      <c r="Z30" s="6"/>
    </row>
    <row r="31" spans="1:33" ht="14.25" customHeight="1" x14ac:dyDescent="0.3">
      <c r="A31" s="36"/>
      <c r="B31" s="37"/>
      <c r="C31" s="178"/>
      <c r="D31" s="37"/>
      <c r="E31" s="37"/>
      <c r="F31" s="37"/>
      <c r="G31" s="37"/>
      <c r="H31" s="37"/>
      <c r="I31" s="37"/>
      <c r="J31" s="37"/>
      <c r="K31" s="38"/>
      <c r="L31" s="37"/>
      <c r="M31" s="37"/>
      <c r="N31" s="37"/>
      <c r="O31" s="37"/>
      <c r="P31" s="173"/>
      <c r="Q31" s="173"/>
      <c r="R31" s="174"/>
      <c r="S31" s="173"/>
      <c r="T31" s="6"/>
      <c r="U31" s="6"/>
      <c r="V31" s="6"/>
      <c r="W31" s="6"/>
      <c r="X31" s="6"/>
      <c r="Y31" s="6"/>
      <c r="Z31" s="6"/>
    </row>
    <row r="32" spans="1:33" ht="15.75" hidden="1" customHeight="1" x14ac:dyDescent="0.3">
      <c r="A32" s="36"/>
      <c r="B32" s="37"/>
      <c r="C32" s="178"/>
      <c r="D32" s="37"/>
      <c r="E32" s="37"/>
      <c r="F32" s="37"/>
      <c r="G32" s="37"/>
      <c r="H32" s="37"/>
      <c r="I32" s="37"/>
      <c r="J32" s="37"/>
      <c r="K32" s="38"/>
      <c r="L32" s="37"/>
      <c r="M32" s="37"/>
      <c r="N32" s="37"/>
      <c r="O32" s="37"/>
      <c r="P32" s="37"/>
      <c r="Q32" s="40" t="s">
        <v>32</v>
      </c>
      <c r="R32" s="41">
        <f>SUMIF(P24:P31,"Brownfield LRF",R24:R31)</f>
        <v>0</v>
      </c>
      <c r="S32" s="173"/>
      <c r="T32" s="6"/>
      <c r="U32" s="6"/>
      <c r="V32" s="6"/>
      <c r="W32" s="6"/>
      <c r="X32" s="6"/>
      <c r="Y32" s="6"/>
      <c r="Z32" s="6"/>
      <c r="AA32" s="39"/>
      <c r="AB32" s="39"/>
      <c r="AC32" s="39"/>
      <c r="AD32" s="39"/>
      <c r="AE32" s="39"/>
      <c r="AF32" s="39"/>
      <c r="AG32" s="39"/>
    </row>
    <row r="33" spans="1:33" ht="15.75" customHeight="1" x14ac:dyDescent="0.3">
      <c r="A33" s="36"/>
      <c r="B33" s="37"/>
      <c r="C33" s="178"/>
      <c r="D33" s="37"/>
      <c r="E33" s="37"/>
      <c r="F33" s="37"/>
      <c r="G33" s="37"/>
      <c r="H33" s="37"/>
      <c r="I33" s="37"/>
      <c r="J33" s="37"/>
      <c r="K33" s="38"/>
      <c r="L33" s="37"/>
      <c r="M33" s="37"/>
      <c r="N33" s="37"/>
      <c r="O33" s="37"/>
      <c r="P33" s="37"/>
      <c r="Q33" s="40" t="s">
        <v>34</v>
      </c>
      <c r="R33" s="41">
        <f>SUMIF(P24:P31,"Self and Custom Build",R24:R31)</f>
        <v>0</v>
      </c>
      <c r="S33" s="173"/>
      <c r="T33" s="6"/>
      <c r="U33" s="6"/>
      <c r="V33" s="6"/>
      <c r="W33" s="6"/>
      <c r="X33" s="6"/>
      <c r="Y33" s="6"/>
      <c r="Z33" s="6"/>
      <c r="AA33" s="39"/>
      <c r="AB33" s="39"/>
      <c r="AC33" s="39"/>
      <c r="AD33" s="39"/>
      <c r="AE33" s="39"/>
      <c r="AF33" s="39"/>
      <c r="AG33" s="39"/>
    </row>
    <row r="34" spans="1:33" ht="15.75" customHeight="1" x14ac:dyDescent="0.3">
      <c r="A34" s="42"/>
      <c r="B34" s="43"/>
      <c r="C34" s="179"/>
      <c r="D34" s="43"/>
      <c r="E34" s="43"/>
      <c r="F34" s="43"/>
      <c r="G34" s="43"/>
      <c r="H34" s="43"/>
      <c r="I34" s="43"/>
      <c r="J34" s="43"/>
      <c r="K34" s="44"/>
      <c r="L34" s="43"/>
      <c r="M34" s="43"/>
      <c r="N34" s="43"/>
      <c r="O34" s="43"/>
      <c r="P34" s="43"/>
      <c r="Q34" s="45" t="s">
        <v>35</v>
      </c>
      <c r="R34" s="46">
        <f>SUM(R24:R31)</f>
        <v>0</v>
      </c>
      <c r="S34" s="173"/>
      <c r="T34" s="6"/>
      <c r="U34" s="6"/>
      <c r="V34" s="6"/>
      <c r="W34" s="6"/>
      <c r="X34" s="6"/>
      <c r="Y34" s="6"/>
      <c r="Z34" s="6"/>
      <c r="AA34" s="39"/>
      <c r="AB34" s="39"/>
      <c r="AC34" s="39"/>
      <c r="AD34" s="39"/>
      <c r="AE34" s="39"/>
      <c r="AF34" s="39"/>
      <c r="AG34" s="39"/>
    </row>
    <row r="35" spans="1:33" ht="14.25" customHeight="1" x14ac:dyDescent="0.3">
      <c r="A35" s="34"/>
      <c r="B35" s="34"/>
      <c r="C35" s="180"/>
      <c r="D35" s="47"/>
      <c r="E35" s="47"/>
      <c r="F35" s="47"/>
      <c r="G35" s="34"/>
      <c r="H35" s="34"/>
      <c r="I35" s="34"/>
      <c r="J35" s="34"/>
      <c r="K35" s="48"/>
      <c r="L35" s="47"/>
      <c r="M35" s="47"/>
      <c r="N35" s="47"/>
      <c r="O35" s="47"/>
      <c r="P35" s="47"/>
      <c r="Q35" s="47"/>
      <c r="R35" s="49"/>
      <c r="S35" s="47"/>
      <c r="T35" s="6"/>
      <c r="U35" s="6"/>
      <c r="V35" s="6"/>
      <c r="W35" s="6"/>
      <c r="X35" s="6"/>
      <c r="Y35" s="6"/>
      <c r="Z35" s="6"/>
    </row>
    <row r="36" spans="1:33" ht="28" x14ac:dyDescent="0.3">
      <c r="A36" s="35">
        <v>3</v>
      </c>
      <c r="B36" s="176" t="s">
        <v>38</v>
      </c>
      <c r="C36" s="177" t="s">
        <v>297</v>
      </c>
      <c r="D36" s="176" t="s">
        <v>545</v>
      </c>
      <c r="E36" s="170"/>
      <c r="F36" s="170"/>
      <c r="G36" s="170"/>
      <c r="H36" s="169">
        <f t="shared" ref="H36:I36" si="2">SUM(H37:H41)</f>
        <v>0</v>
      </c>
      <c r="I36" s="169">
        <f t="shared" si="2"/>
        <v>0</v>
      </c>
      <c r="J36" s="170"/>
      <c r="K36" s="171"/>
      <c r="L36" s="172"/>
      <c r="M36" s="172"/>
      <c r="N36" s="172"/>
      <c r="O36" s="172"/>
      <c r="P36" s="173"/>
      <c r="Q36" s="173"/>
      <c r="R36" s="174"/>
      <c r="S36" s="173"/>
      <c r="T36" s="6"/>
      <c r="U36" s="6"/>
      <c r="V36" s="6"/>
      <c r="W36" s="6"/>
      <c r="X36" s="6"/>
      <c r="Y36" s="6"/>
      <c r="Z36" s="6"/>
    </row>
    <row r="37" spans="1:33" ht="14.25" customHeight="1" x14ac:dyDescent="0.3">
      <c r="A37" s="36"/>
      <c r="B37" s="37"/>
      <c r="C37" s="178"/>
      <c r="D37" s="228" t="s">
        <v>26</v>
      </c>
      <c r="E37" s="229"/>
      <c r="F37" s="230"/>
      <c r="G37" s="10" t="s">
        <v>27</v>
      </c>
      <c r="H37" s="170"/>
      <c r="I37" s="170"/>
      <c r="J37" s="37"/>
      <c r="K37" s="38"/>
      <c r="L37" s="231" t="s">
        <v>37</v>
      </c>
      <c r="M37" s="232"/>
      <c r="N37" s="232"/>
      <c r="O37" s="233"/>
      <c r="P37" s="175"/>
      <c r="Q37" s="173"/>
      <c r="R37" s="174"/>
      <c r="S37" s="173"/>
      <c r="T37" s="6"/>
      <c r="U37" s="6"/>
      <c r="V37" s="6"/>
      <c r="W37" s="6"/>
      <c r="X37" s="6"/>
      <c r="Y37" s="6"/>
      <c r="Z37" s="6"/>
    </row>
    <row r="38" spans="1:33" ht="14.25" customHeight="1" x14ac:dyDescent="0.3">
      <c r="A38" s="36"/>
      <c r="B38" s="37"/>
      <c r="C38" s="178"/>
      <c r="D38" s="37"/>
      <c r="E38" s="37"/>
      <c r="F38" s="37"/>
      <c r="G38" s="10" t="s">
        <v>29</v>
      </c>
      <c r="H38" s="170"/>
      <c r="I38" s="170"/>
      <c r="J38" s="37"/>
      <c r="K38" s="38"/>
      <c r="L38" s="37"/>
      <c r="M38" s="37"/>
      <c r="N38" s="37"/>
      <c r="O38" s="37"/>
      <c r="P38" s="173"/>
      <c r="Q38" s="173"/>
      <c r="R38" s="174"/>
      <c r="S38" s="173"/>
      <c r="T38" s="6"/>
      <c r="U38" s="6"/>
      <c r="V38" s="6"/>
      <c r="W38" s="6"/>
      <c r="X38" s="6"/>
      <c r="Y38" s="6"/>
      <c r="Z38" s="6"/>
      <c r="AA38" s="8"/>
      <c r="AB38" s="8"/>
      <c r="AC38" s="8"/>
      <c r="AD38" s="8"/>
      <c r="AE38" s="8"/>
      <c r="AF38" s="8"/>
      <c r="AG38" s="8"/>
    </row>
    <row r="39" spans="1:33" ht="14.25" customHeight="1" x14ac:dyDescent="0.3">
      <c r="A39" s="36"/>
      <c r="B39" s="37"/>
      <c r="C39" s="178"/>
      <c r="D39" s="37"/>
      <c r="E39" s="37"/>
      <c r="F39" s="37"/>
      <c r="G39" s="10" t="s">
        <v>30</v>
      </c>
      <c r="H39" s="170"/>
      <c r="I39" s="170"/>
      <c r="J39" s="37"/>
      <c r="K39" s="38"/>
      <c r="L39" s="37"/>
      <c r="M39" s="37"/>
      <c r="N39" s="37"/>
      <c r="O39" s="37"/>
      <c r="P39" s="173"/>
      <c r="Q39" s="173"/>
      <c r="R39" s="174"/>
      <c r="S39" s="173"/>
      <c r="T39" s="6"/>
      <c r="U39" s="6"/>
      <c r="V39" s="6"/>
      <c r="W39" s="6"/>
      <c r="X39" s="6"/>
      <c r="Y39" s="6"/>
      <c r="Z39" s="6"/>
      <c r="AA39" s="8"/>
      <c r="AB39" s="8"/>
      <c r="AC39" s="8"/>
      <c r="AD39" s="8"/>
      <c r="AE39" s="8"/>
      <c r="AF39" s="8"/>
      <c r="AG39" s="8"/>
    </row>
    <row r="40" spans="1:33" ht="14.25" customHeight="1" x14ac:dyDescent="0.3">
      <c r="A40" s="36"/>
      <c r="B40" s="37"/>
      <c r="C40" s="178"/>
      <c r="D40" s="37"/>
      <c r="E40" s="37"/>
      <c r="F40" s="37"/>
      <c r="G40" s="10" t="s">
        <v>31</v>
      </c>
      <c r="H40" s="170"/>
      <c r="I40" s="170"/>
      <c r="J40" s="37"/>
      <c r="K40" s="38"/>
      <c r="L40" s="37"/>
      <c r="M40" s="37"/>
      <c r="N40" s="37"/>
      <c r="O40" s="37"/>
      <c r="P40" s="173"/>
      <c r="Q40" s="173"/>
      <c r="R40" s="174"/>
      <c r="S40" s="173"/>
      <c r="T40" s="6"/>
      <c r="U40" s="6"/>
      <c r="V40" s="6"/>
      <c r="W40" s="6"/>
      <c r="X40" s="6"/>
      <c r="Y40" s="6"/>
      <c r="Z40" s="6"/>
      <c r="AA40" s="8"/>
      <c r="AB40" s="8"/>
      <c r="AC40" s="8"/>
      <c r="AD40" s="8"/>
      <c r="AE40" s="8"/>
      <c r="AF40" s="8"/>
      <c r="AG40" s="8"/>
    </row>
    <row r="41" spans="1:33" ht="14.25" customHeight="1" x14ac:dyDescent="0.3">
      <c r="A41" s="36"/>
      <c r="B41" s="37"/>
      <c r="C41" s="178"/>
      <c r="D41" s="37"/>
      <c r="E41" s="37"/>
      <c r="F41" s="37"/>
      <c r="G41" s="10" t="s">
        <v>33</v>
      </c>
      <c r="H41" s="170"/>
      <c r="I41" s="170"/>
      <c r="J41" s="37"/>
      <c r="K41" s="38"/>
      <c r="L41" s="37"/>
      <c r="M41" s="37"/>
      <c r="N41" s="37"/>
      <c r="O41" s="37"/>
      <c r="P41" s="173"/>
      <c r="Q41" s="173"/>
      <c r="R41" s="174"/>
      <c r="S41" s="173"/>
      <c r="T41" s="6"/>
      <c r="U41" s="6"/>
      <c r="V41" s="6"/>
      <c r="W41" s="6"/>
      <c r="X41" s="6"/>
      <c r="Y41" s="6"/>
      <c r="Z41" s="6"/>
    </row>
    <row r="42" spans="1:33" ht="14.25" customHeight="1" x14ac:dyDescent="0.3">
      <c r="A42" s="36"/>
      <c r="B42" s="37"/>
      <c r="C42" s="178"/>
      <c r="D42" s="37"/>
      <c r="E42" s="37"/>
      <c r="F42" s="37"/>
      <c r="G42" s="37"/>
      <c r="H42" s="37"/>
      <c r="I42" s="37"/>
      <c r="J42" s="37"/>
      <c r="K42" s="38"/>
      <c r="L42" s="37"/>
      <c r="M42" s="37"/>
      <c r="N42" s="37"/>
      <c r="O42" s="37"/>
      <c r="P42" s="173"/>
      <c r="Q42" s="173"/>
      <c r="R42" s="174"/>
      <c r="S42" s="173"/>
      <c r="T42" s="6"/>
      <c r="U42" s="6"/>
      <c r="V42" s="6"/>
      <c r="W42" s="6"/>
      <c r="X42" s="6"/>
      <c r="Y42" s="6"/>
      <c r="Z42" s="6"/>
    </row>
    <row r="43" spans="1:33" ht="14.25" customHeight="1" x14ac:dyDescent="0.3">
      <c r="A43" s="36"/>
      <c r="B43" s="37"/>
      <c r="C43" s="178"/>
      <c r="D43" s="37"/>
      <c r="E43" s="37"/>
      <c r="F43" s="37"/>
      <c r="G43" s="37"/>
      <c r="H43" s="37"/>
      <c r="I43" s="37"/>
      <c r="J43" s="37"/>
      <c r="K43" s="38"/>
      <c r="L43" s="37"/>
      <c r="M43" s="37"/>
      <c r="N43" s="37"/>
      <c r="O43" s="37"/>
      <c r="P43" s="173"/>
      <c r="Q43" s="173"/>
      <c r="R43" s="174"/>
      <c r="S43" s="173"/>
      <c r="T43" s="6"/>
      <c r="U43" s="6"/>
      <c r="V43" s="6"/>
      <c r="W43" s="6"/>
      <c r="X43" s="6"/>
      <c r="Y43" s="6"/>
      <c r="Z43" s="6"/>
    </row>
    <row r="44" spans="1:33" ht="15.75" hidden="1" customHeight="1" x14ac:dyDescent="0.3">
      <c r="A44" s="36"/>
      <c r="B44" s="37"/>
      <c r="C44" s="178"/>
      <c r="D44" s="37"/>
      <c r="E44" s="37"/>
      <c r="F44" s="37"/>
      <c r="G44" s="37"/>
      <c r="H44" s="37"/>
      <c r="I44" s="37"/>
      <c r="J44" s="37"/>
      <c r="K44" s="38"/>
      <c r="L44" s="37"/>
      <c r="M44" s="37"/>
      <c r="N44" s="37"/>
      <c r="O44" s="37"/>
      <c r="P44" s="37"/>
      <c r="Q44" s="40" t="s">
        <v>32</v>
      </c>
      <c r="R44" s="41">
        <f>SUMIF(P36:P43,"Brownfield LRF",R36:R43)</f>
        <v>0</v>
      </c>
      <c r="S44" s="173"/>
      <c r="T44" s="6"/>
      <c r="U44" s="6"/>
      <c r="V44" s="6"/>
      <c r="W44" s="6"/>
      <c r="X44" s="6"/>
      <c r="Y44" s="6"/>
      <c r="Z44" s="6"/>
      <c r="AA44" s="39"/>
      <c r="AB44" s="39"/>
      <c r="AC44" s="39"/>
      <c r="AD44" s="39"/>
      <c r="AE44" s="39"/>
      <c r="AF44" s="39"/>
      <c r="AG44" s="39"/>
    </row>
    <row r="45" spans="1:33" ht="15.75" customHeight="1" x14ac:dyDescent="0.3">
      <c r="A45" s="36"/>
      <c r="B45" s="37"/>
      <c r="C45" s="178"/>
      <c r="D45" s="37"/>
      <c r="E45" s="37"/>
      <c r="F45" s="37"/>
      <c r="G45" s="37"/>
      <c r="H45" s="37"/>
      <c r="I45" s="37"/>
      <c r="J45" s="37"/>
      <c r="K45" s="38"/>
      <c r="L45" s="37"/>
      <c r="M45" s="37"/>
      <c r="N45" s="37"/>
      <c r="O45" s="37"/>
      <c r="P45" s="37"/>
      <c r="Q45" s="40" t="s">
        <v>34</v>
      </c>
      <c r="R45" s="41">
        <f>SUMIF(P36:P43,"Self and Custom Build",R36:R43)</f>
        <v>0</v>
      </c>
      <c r="S45" s="173"/>
      <c r="T45" s="6"/>
      <c r="U45" s="6"/>
      <c r="V45" s="6"/>
      <c r="W45" s="6"/>
      <c r="X45" s="6"/>
      <c r="Y45" s="6"/>
      <c r="Z45" s="6"/>
      <c r="AA45" s="39"/>
      <c r="AB45" s="39"/>
      <c r="AC45" s="39"/>
      <c r="AD45" s="39"/>
      <c r="AE45" s="39"/>
      <c r="AF45" s="39"/>
      <c r="AG45" s="39"/>
    </row>
    <row r="46" spans="1:33" ht="14.25" customHeight="1" x14ac:dyDescent="0.3">
      <c r="A46" s="42"/>
      <c r="B46" s="43"/>
      <c r="C46" s="179"/>
      <c r="D46" s="43"/>
      <c r="E46" s="43"/>
      <c r="F46" s="43"/>
      <c r="G46" s="43"/>
      <c r="H46" s="43"/>
      <c r="I46" s="43"/>
      <c r="J46" s="43"/>
      <c r="K46" s="44"/>
      <c r="L46" s="43"/>
      <c r="M46" s="43"/>
      <c r="N46" s="43"/>
      <c r="O46" s="43"/>
      <c r="P46" s="43"/>
      <c r="Q46" s="45" t="s">
        <v>35</v>
      </c>
      <c r="R46" s="46">
        <f>SUM(R36:R43)</f>
        <v>0</v>
      </c>
      <c r="S46" s="173"/>
      <c r="T46" s="6"/>
      <c r="U46" s="6"/>
      <c r="V46" s="6"/>
      <c r="W46" s="6"/>
      <c r="X46" s="6"/>
      <c r="Y46" s="6"/>
      <c r="Z46" s="6"/>
    </row>
    <row r="47" spans="1:33" ht="14.25" customHeight="1" x14ac:dyDescent="0.3">
      <c r="A47" s="34"/>
      <c r="B47" s="34"/>
      <c r="C47" s="180"/>
      <c r="D47" s="47"/>
      <c r="E47" s="47"/>
      <c r="F47" s="47"/>
      <c r="G47" s="34"/>
      <c r="H47" s="34"/>
      <c r="I47" s="34"/>
      <c r="J47" s="34"/>
      <c r="K47" s="48"/>
      <c r="L47" s="47"/>
      <c r="M47" s="47"/>
      <c r="N47" s="47"/>
      <c r="O47" s="47"/>
      <c r="P47" s="47"/>
      <c r="Q47" s="47"/>
      <c r="R47" s="49"/>
      <c r="S47" s="47"/>
      <c r="T47" s="6"/>
      <c r="U47" s="6"/>
      <c r="V47" s="6"/>
      <c r="W47" s="6"/>
      <c r="X47" s="6"/>
      <c r="Y47" s="6"/>
      <c r="Z47" s="6"/>
    </row>
    <row r="48" spans="1:33" ht="28" x14ac:dyDescent="0.3">
      <c r="A48" s="35">
        <v>4</v>
      </c>
      <c r="B48" s="176" t="s">
        <v>38</v>
      </c>
      <c r="C48" s="177" t="s">
        <v>297</v>
      </c>
      <c r="D48" s="176" t="s">
        <v>545</v>
      </c>
      <c r="E48" s="170"/>
      <c r="F48" s="170"/>
      <c r="G48" s="170"/>
      <c r="H48" s="169">
        <f t="shared" ref="H48:I48" si="3">SUM(H49:H53)</f>
        <v>0</v>
      </c>
      <c r="I48" s="169">
        <f t="shared" si="3"/>
        <v>0</v>
      </c>
      <c r="J48" s="170"/>
      <c r="K48" s="171"/>
      <c r="L48" s="172"/>
      <c r="M48" s="172"/>
      <c r="N48" s="172"/>
      <c r="O48" s="172"/>
      <c r="P48" s="173"/>
      <c r="Q48" s="173"/>
      <c r="R48" s="174"/>
      <c r="S48" s="173"/>
      <c r="T48" s="6"/>
      <c r="U48" s="6"/>
      <c r="V48" s="6"/>
      <c r="W48" s="6"/>
      <c r="X48" s="6"/>
      <c r="Y48" s="6"/>
      <c r="Z48" s="6"/>
    </row>
    <row r="49" spans="1:33" ht="14.25" customHeight="1" x14ac:dyDescent="0.3">
      <c r="A49" s="36"/>
      <c r="B49" s="37"/>
      <c r="C49" s="178"/>
      <c r="D49" s="228" t="s">
        <v>26</v>
      </c>
      <c r="E49" s="229"/>
      <c r="F49" s="230"/>
      <c r="G49" s="10" t="s">
        <v>27</v>
      </c>
      <c r="H49" s="170"/>
      <c r="I49" s="170"/>
      <c r="J49" s="37"/>
      <c r="K49" s="38"/>
      <c r="L49" s="231" t="s">
        <v>37</v>
      </c>
      <c r="M49" s="232"/>
      <c r="N49" s="232"/>
      <c r="O49" s="233"/>
      <c r="P49" s="175"/>
      <c r="Q49" s="173"/>
      <c r="R49" s="174"/>
      <c r="S49" s="173"/>
      <c r="T49" s="6"/>
      <c r="U49" s="6"/>
      <c r="V49" s="6"/>
      <c r="W49" s="6"/>
      <c r="X49" s="6"/>
      <c r="Y49" s="6"/>
      <c r="Z49" s="6"/>
    </row>
    <row r="50" spans="1:33" ht="14.25" customHeight="1" x14ac:dyDescent="0.3">
      <c r="A50" s="36"/>
      <c r="B50" s="37"/>
      <c r="C50" s="178"/>
      <c r="D50" s="37"/>
      <c r="E50" s="37"/>
      <c r="F50" s="37"/>
      <c r="G50" s="10" t="s">
        <v>29</v>
      </c>
      <c r="H50" s="170"/>
      <c r="I50" s="170"/>
      <c r="J50" s="37"/>
      <c r="K50" s="38"/>
      <c r="L50" s="37"/>
      <c r="M50" s="37"/>
      <c r="N50" s="37"/>
      <c r="O50" s="37"/>
      <c r="P50" s="173"/>
      <c r="Q50" s="173"/>
      <c r="R50" s="174"/>
      <c r="S50" s="173"/>
      <c r="T50" s="6"/>
      <c r="U50" s="6"/>
      <c r="V50" s="6"/>
      <c r="W50" s="6"/>
      <c r="X50" s="6"/>
      <c r="Y50" s="6"/>
      <c r="Z50" s="6"/>
      <c r="AA50" s="8"/>
      <c r="AB50" s="8"/>
      <c r="AC50" s="8"/>
      <c r="AD50" s="8"/>
      <c r="AE50" s="8"/>
      <c r="AF50" s="8"/>
      <c r="AG50" s="8"/>
    </row>
    <row r="51" spans="1:33" ht="14.25" customHeight="1" x14ac:dyDescent="0.3">
      <c r="A51" s="36"/>
      <c r="B51" s="37"/>
      <c r="C51" s="178"/>
      <c r="D51" s="37"/>
      <c r="E51" s="37"/>
      <c r="F51" s="37"/>
      <c r="G51" s="10" t="s">
        <v>30</v>
      </c>
      <c r="H51" s="170"/>
      <c r="I51" s="170"/>
      <c r="J51" s="37"/>
      <c r="K51" s="38"/>
      <c r="L51" s="37"/>
      <c r="M51" s="37"/>
      <c r="N51" s="37"/>
      <c r="O51" s="37"/>
      <c r="P51" s="173"/>
      <c r="Q51" s="173"/>
      <c r="R51" s="174"/>
      <c r="S51" s="173"/>
      <c r="T51" s="6"/>
      <c r="U51" s="6"/>
      <c r="V51" s="6"/>
      <c r="W51" s="6"/>
      <c r="X51" s="6"/>
      <c r="Y51" s="6"/>
      <c r="Z51" s="6"/>
      <c r="AA51" s="8"/>
      <c r="AB51" s="8"/>
      <c r="AC51" s="8"/>
      <c r="AD51" s="8"/>
      <c r="AE51" s="8"/>
      <c r="AF51" s="8"/>
      <c r="AG51" s="8"/>
    </row>
    <row r="52" spans="1:33" ht="14.25" customHeight="1" x14ac:dyDescent="0.3">
      <c r="A52" s="36"/>
      <c r="B52" s="37"/>
      <c r="C52" s="178"/>
      <c r="D52" s="37"/>
      <c r="E52" s="37"/>
      <c r="F52" s="37"/>
      <c r="G52" s="10" t="s">
        <v>31</v>
      </c>
      <c r="H52" s="170"/>
      <c r="I52" s="170"/>
      <c r="J52" s="37"/>
      <c r="K52" s="38"/>
      <c r="L52" s="37"/>
      <c r="M52" s="37"/>
      <c r="N52" s="37"/>
      <c r="O52" s="37"/>
      <c r="P52" s="173"/>
      <c r="Q52" s="173"/>
      <c r="R52" s="174"/>
      <c r="S52" s="173"/>
      <c r="T52" s="6"/>
      <c r="U52" s="6"/>
      <c r="V52" s="6"/>
      <c r="W52" s="6"/>
      <c r="X52" s="6"/>
      <c r="Y52" s="6"/>
      <c r="Z52" s="6"/>
      <c r="AA52" s="8"/>
      <c r="AB52" s="8"/>
      <c r="AC52" s="8"/>
      <c r="AD52" s="8"/>
      <c r="AE52" s="8"/>
      <c r="AF52" s="8"/>
      <c r="AG52" s="8"/>
    </row>
    <row r="53" spans="1:33" ht="14.25" customHeight="1" x14ac:dyDescent="0.3">
      <c r="A53" s="36"/>
      <c r="B53" s="37"/>
      <c r="C53" s="178"/>
      <c r="D53" s="37"/>
      <c r="E53" s="37"/>
      <c r="F53" s="37"/>
      <c r="G53" s="10" t="s">
        <v>33</v>
      </c>
      <c r="H53" s="170"/>
      <c r="I53" s="170"/>
      <c r="J53" s="37"/>
      <c r="K53" s="38"/>
      <c r="L53" s="37"/>
      <c r="M53" s="37"/>
      <c r="N53" s="37"/>
      <c r="O53" s="37"/>
      <c r="P53" s="173"/>
      <c r="Q53" s="173"/>
      <c r="R53" s="174"/>
      <c r="S53" s="173"/>
      <c r="T53" s="6"/>
      <c r="U53" s="6"/>
      <c r="V53" s="6"/>
      <c r="W53" s="6"/>
      <c r="X53" s="6"/>
      <c r="Y53" s="6"/>
      <c r="Z53" s="6"/>
    </row>
    <row r="54" spans="1:33" ht="14.25" customHeight="1" x14ac:dyDescent="0.3">
      <c r="A54" s="36"/>
      <c r="B54" s="37"/>
      <c r="C54" s="178"/>
      <c r="D54" s="37"/>
      <c r="E54" s="37"/>
      <c r="F54" s="37"/>
      <c r="G54" s="37"/>
      <c r="H54" s="37"/>
      <c r="I54" s="37"/>
      <c r="J54" s="37"/>
      <c r="K54" s="38"/>
      <c r="L54" s="37"/>
      <c r="M54" s="37"/>
      <c r="N54" s="37"/>
      <c r="O54" s="37"/>
      <c r="P54" s="173"/>
      <c r="Q54" s="173"/>
      <c r="R54" s="174"/>
      <c r="S54" s="173"/>
      <c r="T54" s="6"/>
      <c r="U54" s="6"/>
      <c r="V54" s="6"/>
      <c r="W54" s="6"/>
      <c r="X54" s="6"/>
      <c r="Y54" s="6"/>
      <c r="Z54" s="6"/>
    </row>
    <row r="55" spans="1:33" ht="14.25" customHeight="1" x14ac:dyDescent="0.3">
      <c r="A55" s="36"/>
      <c r="B55" s="37"/>
      <c r="C55" s="178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173"/>
      <c r="Q55" s="173"/>
      <c r="R55" s="174"/>
      <c r="S55" s="173"/>
      <c r="T55" s="6"/>
      <c r="U55" s="6"/>
      <c r="V55" s="6"/>
      <c r="W55" s="6"/>
      <c r="X55" s="6"/>
      <c r="Y55" s="6"/>
      <c r="Z55" s="6"/>
    </row>
    <row r="56" spans="1:33" ht="15.75" hidden="1" customHeight="1" x14ac:dyDescent="0.3">
      <c r="A56" s="36"/>
      <c r="B56" s="37"/>
      <c r="C56" s="178"/>
      <c r="D56" s="37"/>
      <c r="E56" s="37"/>
      <c r="F56" s="37"/>
      <c r="G56" s="37"/>
      <c r="H56" s="37"/>
      <c r="I56" s="37"/>
      <c r="J56" s="37"/>
      <c r="K56" s="38"/>
      <c r="L56" s="37"/>
      <c r="M56" s="37"/>
      <c r="N56" s="37"/>
      <c r="O56" s="37"/>
      <c r="P56" s="37"/>
      <c r="Q56" s="40" t="s">
        <v>32</v>
      </c>
      <c r="R56" s="41">
        <f>SUMIF(P48:P55,"Brownfield LRF",R48:R55)</f>
        <v>0</v>
      </c>
      <c r="S56" s="173"/>
      <c r="T56" s="6"/>
      <c r="U56" s="6"/>
      <c r="V56" s="6"/>
      <c r="W56" s="6"/>
      <c r="X56" s="6"/>
      <c r="Y56" s="6"/>
      <c r="Z56" s="6"/>
      <c r="AA56" s="39"/>
      <c r="AB56" s="39"/>
      <c r="AC56" s="39"/>
      <c r="AD56" s="39"/>
      <c r="AE56" s="39"/>
      <c r="AF56" s="39"/>
      <c r="AG56" s="39"/>
    </row>
    <row r="57" spans="1:33" ht="15.75" customHeight="1" x14ac:dyDescent="0.3">
      <c r="A57" s="36"/>
      <c r="B57" s="37"/>
      <c r="C57" s="178"/>
      <c r="D57" s="37"/>
      <c r="E57" s="37"/>
      <c r="F57" s="37"/>
      <c r="G57" s="37"/>
      <c r="H57" s="37"/>
      <c r="I57" s="37"/>
      <c r="J57" s="37"/>
      <c r="K57" s="38"/>
      <c r="L57" s="37"/>
      <c r="M57" s="37"/>
      <c r="N57" s="37"/>
      <c r="O57" s="37"/>
      <c r="P57" s="37"/>
      <c r="Q57" s="40" t="s">
        <v>34</v>
      </c>
      <c r="R57" s="41">
        <f>SUMIF(P48:P55,"Self and Custom Build",R48:R55)</f>
        <v>0</v>
      </c>
      <c r="S57" s="173"/>
      <c r="T57" s="6"/>
      <c r="U57" s="6"/>
      <c r="V57" s="6"/>
      <c r="W57" s="6"/>
      <c r="X57" s="6"/>
      <c r="Y57" s="6"/>
      <c r="Z57" s="6"/>
      <c r="AA57" s="39"/>
      <c r="AB57" s="39"/>
      <c r="AC57" s="39"/>
      <c r="AD57" s="39"/>
      <c r="AE57" s="39"/>
      <c r="AF57" s="39"/>
      <c r="AG57" s="39"/>
    </row>
    <row r="58" spans="1:33" ht="14.25" customHeight="1" x14ac:dyDescent="0.3">
      <c r="A58" s="42"/>
      <c r="B58" s="43"/>
      <c r="C58" s="179"/>
      <c r="D58" s="43"/>
      <c r="E58" s="43"/>
      <c r="F58" s="43"/>
      <c r="G58" s="43"/>
      <c r="H58" s="43"/>
      <c r="I58" s="43"/>
      <c r="J58" s="43"/>
      <c r="K58" s="44"/>
      <c r="L58" s="43"/>
      <c r="M58" s="43"/>
      <c r="N58" s="43"/>
      <c r="O58" s="43"/>
      <c r="P58" s="43"/>
      <c r="Q58" s="45" t="s">
        <v>35</v>
      </c>
      <c r="R58" s="46">
        <f>SUM(R48:R55)</f>
        <v>0</v>
      </c>
      <c r="S58" s="173"/>
      <c r="T58" s="6"/>
      <c r="U58" s="6"/>
      <c r="V58" s="6"/>
      <c r="W58" s="6"/>
      <c r="X58" s="6"/>
      <c r="Y58" s="6"/>
      <c r="Z58" s="6"/>
    </row>
    <row r="59" spans="1:33" ht="14.25" customHeight="1" x14ac:dyDescent="0.3">
      <c r="A59" s="34"/>
      <c r="B59" s="34"/>
      <c r="C59" s="180"/>
      <c r="D59" s="47"/>
      <c r="E59" s="47"/>
      <c r="F59" s="47"/>
      <c r="G59" s="34"/>
      <c r="H59" s="34"/>
      <c r="I59" s="34"/>
      <c r="J59" s="34"/>
      <c r="K59" s="48"/>
      <c r="L59" s="47"/>
      <c r="M59" s="47"/>
      <c r="N59" s="47"/>
      <c r="O59" s="47"/>
      <c r="P59" s="47"/>
      <c r="Q59" s="47"/>
      <c r="R59" s="49"/>
      <c r="S59" s="47"/>
      <c r="T59" s="6"/>
      <c r="U59" s="6"/>
      <c r="V59" s="6"/>
      <c r="W59" s="6"/>
      <c r="X59" s="6"/>
      <c r="Y59" s="6"/>
      <c r="Z59" s="6"/>
    </row>
    <row r="60" spans="1:33" ht="28" x14ac:dyDescent="0.3">
      <c r="A60" s="35">
        <v>5</v>
      </c>
      <c r="B60" s="176" t="s">
        <v>38</v>
      </c>
      <c r="C60" s="177" t="s">
        <v>297</v>
      </c>
      <c r="D60" s="176" t="s">
        <v>545</v>
      </c>
      <c r="E60" s="170"/>
      <c r="F60" s="170"/>
      <c r="G60" s="170"/>
      <c r="H60" s="169">
        <f t="shared" ref="H60:I60" si="4">SUM(H61:H65)</f>
        <v>0</v>
      </c>
      <c r="I60" s="169">
        <f t="shared" si="4"/>
        <v>0</v>
      </c>
      <c r="J60" s="170"/>
      <c r="K60" s="171"/>
      <c r="L60" s="172"/>
      <c r="M60" s="172"/>
      <c r="N60" s="172"/>
      <c r="O60" s="172"/>
      <c r="P60" s="173"/>
      <c r="Q60" s="173"/>
      <c r="R60" s="174"/>
      <c r="S60" s="173"/>
      <c r="T60" s="6"/>
      <c r="U60" s="6"/>
      <c r="V60" s="6"/>
      <c r="W60" s="6"/>
      <c r="X60" s="6"/>
      <c r="Y60" s="6"/>
      <c r="Z60" s="6"/>
    </row>
    <row r="61" spans="1:33" ht="14.25" customHeight="1" x14ac:dyDescent="0.3">
      <c r="A61" s="36"/>
      <c r="B61" s="37"/>
      <c r="C61" s="178"/>
      <c r="D61" s="228" t="s">
        <v>26</v>
      </c>
      <c r="E61" s="229"/>
      <c r="F61" s="230"/>
      <c r="G61" s="10" t="s">
        <v>27</v>
      </c>
      <c r="H61" s="170"/>
      <c r="I61" s="170"/>
      <c r="J61" s="37"/>
      <c r="K61" s="38"/>
      <c r="L61" s="231" t="s">
        <v>37</v>
      </c>
      <c r="M61" s="232"/>
      <c r="N61" s="232"/>
      <c r="O61" s="233"/>
      <c r="P61" s="175"/>
      <c r="Q61" s="173"/>
      <c r="R61" s="174"/>
      <c r="S61" s="173"/>
      <c r="T61" s="6"/>
      <c r="U61" s="6"/>
      <c r="V61" s="6"/>
      <c r="W61" s="6"/>
      <c r="X61" s="6"/>
      <c r="Y61" s="6"/>
      <c r="Z61" s="6"/>
    </row>
    <row r="62" spans="1:33" ht="14.25" customHeight="1" x14ac:dyDescent="0.3">
      <c r="A62" s="36"/>
      <c r="B62" s="37"/>
      <c r="C62" s="178"/>
      <c r="D62" s="37"/>
      <c r="E62" s="37"/>
      <c r="F62" s="37"/>
      <c r="G62" s="10" t="s">
        <v>29</v>
      </c>
      <c r="H62" s="170"/>
      <c r="I62" s="170"/>
      <c r="J62" s="37"/>
      <c r="K62" s="38"/>
      <c r="L62" s="37"/>
      <c r="M62" s="37"/>
      <c r="N62" s="37"/>
      <c r="O62" s="37"/>
      <c r="P62" s="173"/>
      <c r="Q62" s="173"/>
      <c r="R62" s="174"/>
      <c r="S62" s="173"/>
      <c r="T62" s="6"/>
      <c r="U62" s="6"/>
      <c r="V62" s="6"/>
      <c r="W62" s="6"/>
      <c r="X62" s="6"/>
      <c r="Y62" s="6"/>
      <c r="Z62" s="6"/>
      <c r="AA62" s="8"/>
      <c r="AB62" s="8"/>
      <c r="AC62" s="8"/>
      <c r="AD62" s="8"/>
      <c r="AE62" s="8"/>
      <c r="AF62" s="8"/>
      <c r="AG62" s="8"/>
    </row>
    <row r="63" spans="1:33" ht="14.25" customHeight="1" x14ac:dyDescent="0.3">
      <c r="A63" s="36"/>
      <c r="B63" s="37"/>
      <c r="C63" s="178"/>
      <c r="D63" s="37"/>
      <c r="E63" s="37"/>
      <c r="F63" s="37"/>
      <c r="G63" s="10" t="s">
        <v>30</v>
      </c>
      <c r="H63" s="170"/>
      <c r="I63" s="170"/>
      <c r="J63" s="37"/>
      <c r="K63" s="38"/>
      <c r="L63" s="37"/>
      <c r="M63" s="37"/>
      <c r="N63" s="37"/>
      <c r="O63" s="37"/>
      <c r="P63" s="173"/>
      <c r="Q63" s="173"/>
      <c r="R63" s="174"/>
      <c r="S63" s="173"/>
      <c r="T63" s="6"/>
      <c r="U63" s="6"/>
      <c r="V63" s="6"/>
      <c r="W63" s="6"/>
      <c r="X63" s="6"/>
      <c r="Y63" s="6"/>
      <c r="Z63" s="6"/>
      <c r="AA63" s="8"/>
      <c r="AB63" s="8"/>
      <c r="AC63" s="8"/>
      <c r="AD63" s="8"/>
      <c r="AE63" s="8"/>
      <c r="AF63" s="8"/>
      <c r="AG63" s="8"/>
    </row>
    <row r="64" spans="1:33" ht="14.25" customHeight="1" x14ac:dyDescent="0.3">
      <c r="A64" s="36"/>
      <c r="B64" s="37"/>
      <c r="C64" s="178"/>
      <c r="D64" s="37"/>
      <c r="E64" s="37"/>
      <c r="F64" s="37"/>
      <c r="G64" s="10" t="s">
        <v>31</v>
      </c>
      <c r="H64" s="170"/>
      <c r="I64" s="170"/>
      <c r="J64" s="37"/>
      <c r="K64" s="38"/>
      <c r="L64" s="37"/>
      <c r="M64" s="37"/>
      <c r="N64" s="37"/>
      <c r="O64" s="37"/>
      <c r="P64" s="173"/>
      <c r="Q64" s="173"/>
      <c r="R64" s="174"/>
      <c r="S64" s="173"/>
      <c r="T64" s="6"/>
      <c r="U64" s="6"/>
      <c r="V64" s="6"/>
      <c r="W64" s="6"/>
      <c r="X64" s="6"/>
      <c r="Y64" s="6"/>
      <c r="Z64" s="6"/>
      <c r="AA64" s="8"/>
      <c r="AB64" s="8"/>
      <c r="AC64" s="8"/>
      <c r="AD64" s="8"/>
      <c r="AE64" s="8"/>
      <c r="AF64" s="8"/>
      <c r="AG64" s="8"/>
    </row>
    <row r="65" spans="1:33" ht="14.25" customHeight="1" x14ac:dyDescent="0.3">
      <c r="A65" s="36"/>
      <c r="B65" s="37"/>
      <c r="C65" s="178"/>
      <c r="D65" s="37"/>
      <c r="E65" s="37"/>
      <c r="F65" s="37"/>
      <c r="G65" s="10" t="s">
        <v>33</v>
      </c>
      <c r="H65" s="170"/>
      <c r="I65" s="170"/>
      <c r="J65" s="37"/>
      <c r="K65" s="38"/>
      <c r="L65" s="37"/>
      <c r="M65" s="37"/>
      <c r="N65" s="37"/>
      <c r="O65" s="37"/>
      <c r="P65" s="173"/>
      <c r="Q65" s="173"/>
      <c r="R65" s="174"/>
      <c r="S65" s="173"/>
      <c r="T65" s="6"/>
      <c r="U65" s="6"/>
      <c r="V65" s="6"/>
      <c r="W65" s="6"/>
      <c r="X65" s="6"/>
      <c r="Y65" s="6"/>
      <c r="Z65" s="6"/>
    </row>
    <row r="66" spans="1:33" ht="14.25" customHeight="1" x14ac:dyDescent="0.3">
      <c r="A66" s="36"/>
      <c r="B66" s="37"/>
      <c r="C66" s="178"/>
      <c r="D66" s="37"/>
      <c r="E66" s="37"/>
      <c r="F66" s="37"/>
      <c r="G66" s="37"/>
      <c r="H66" s="37"/>
      <c r="I66" s="37"/>
      <c r="J66" s="37"/>
      <c r="K66" s="38"/>
      <c r="L66" s="37"/>
      <c r="M66" s="37"/>
      <c r="N66" s="37"/>
      <c r="O66" s="37"/>
      <c r="P66" s="173"/>
      <c r="Q66" s="173"/>
      <c r="R66" s="174"/>
      <c r="S66" s="173"/>
      <c r="T66" s="6"/>
      <c r="U66" s="6"/>
      <c r="V66" s="6"/>
      <c r="W66" s="6"/>
      <c r="X66" s="6"/>
      <c r="Y66" s="6"/>
      <c r="Z66" s="6"/>
    </row>
    <row r="67" spans="1:33" ht="14.25" customHeight="1" x14ac:dyDescent="0.3">
      <c r="A67" s="36"/>
      <c r="B67" s="37"/>
      <c r="C67" s="178"/>
      <c r="D67" s="37"/>
      <c r="E67" s="37"/>
      <c r="F67" s="37"/>
      <c r="G67" s="37"/>
      <c r="H67" s="37"/>
      <c r="I67" s="37"/>
      <c r="J67" s="37"/>
      <c r="K67" s="38"/>
      <c r="L67" s="37"/>
      <c r="M67" s="37"/>
      <c r="N67" s="37"/>
      <c r="O67" s="37"/>
      <c r="P67" s="173"/>
      <c r="Q67" s="173"/>
      <c r="R67" s="174"/>
      <c r="S67" s="173"/>
      <c r="T67" s="6"/>
      <c r="U67" s="6"/>
      <c r="V67" s="6"/>
      <c r="W67" s="6"/>
      <c r="X67" s="6"/>
      <c r="Y67" s="6"/>
      <c r="Z67" s="6"/>
    </row>
    <row r="68" spans="1:33" ht="15.75" hidden="1" customHeight="1" x14ac:dyDescent="0.3">
      <c r="A68" s="36"/>
      <c r="B68" s="37"/>
      <c r="C68" s="178"/>
      <c r="D68" s="37"/>
      <c r="E68" s="37"/>
      <c r="F68" s="37"/>
      <c r="G68" s="37"/>
      <c r="H68" s="37"/>
      <c r="I68" s="37"/>
      <c r="J68" s="37"/>
      <c r="K68" s="38"/>
      <c r="L68" s="37"/>
      <c r="M68" s="37"/>
      <c r="N68" s="37"/>
      <c r="O68" s="37"/>
      <c r="P68" s="37"/>
      <c r="Q68" s="40" t="s">
        <v>32</v>
      </c>
      <c r="R68" s="41">
        <f>SUMIF(P60:P67,"Brownfield LRF",R60:R67)</f>
        <v>0</v>
      </c>
      <c r="S68" s="173"/>
      <c r="T68" s="6"/>
      <c r="U68" s="6"/>
      <c r="V68" s="6"/>
      <c r="W68" s="6"/>
      <c r="X68" s="6"/>
      <c r="Y68" s="6"/>
      <c r="Z68" s="6"/>
      <c r="AA68" s="39"/>
      <c r="AB68" s="39"/>
      <c r="AC68" s="39"/>
      <c r="AD68" s="39"/>
      <c r="AE68" s="39"/>
      <c r="AF68" s="39"/>
      <c r="AG68" s="39"/>
    </row>
    <row r="69" spans="1:33" ht="15.75" customHeight="1" x14ac:dyDescent="0.3">
      <c r="A69" s="36"/>
      <c r="B69" s="37"/>
      <c r="C69" s="178"/>
      <c r="D69" s="37"/>
      <c r="E69" s="37"/>
      <c r="F69" s="37"/>
      <c r="G69" s="37"/>
      <c r="H69" s="37"/>
      <c r="I69" s="37"/>
      <c r="J69" s="37"/>
      <c r="K69" s="38"/>
      <c r="L69" s="37"/>
      <c r="M69" s="37"/>
      <c r="N69" s="37"/>
      <c r="O69" s="37"/>
      <c r="P69" s="37"/>
      <c r="Q69" s="40" t="s">
        <v>34</v>
      </c>
      <c r="R69" s="41">
        <f>SUMIF(P60:P67,"Self and Custom Build",R60:R67)</f>
        <v>0</v>
      </c>
      <c r="S69" s="173"/>
      <c r="T69" s="6"/>
      <c r="U69" s="6"/>
      <c r="V69" s="6"/>
      <c r="W69" s="6"/>
      <c r="X69" s="6"/>
      <c r="Y69" s="6"/>
      <c r="Z69" s="6"/>
      <c r="AA69" s="39"/>
      <c r="AB69" s="39"/>
      <c r="AC69" s="39"/>
      <c r="AD69" s="39"/>
      <c r="AE69" s="39"/>
      <c r="AF69" s="39"/>
      <c r="AG69" s="39"/>
    </row>
    <row r="70" spans="1:33" ht="14.25" customHeight="1" x14ac:dyDescent="0.3">
      <c r="A70" s="42"/>
      <c r="B70" s="43"/>
      <c r="C70" s="179"/>
      <c r="D70" s="43"/>
      <c r="E70" s="43"/>
      <c r="F70" s="43"/>
      <c r="G70" s="43"/>
      <c r="H70" s="43"/>
      <c r="I70" s="43"/>
      <c r="J70" s="43"/>
      <c r="K70" s="44"/>
      <c r="L70" s="43"/>
      <c r="M70" s="43"/>
      <c r="N70" s="43"/>
      <c r="O70" s="43"/>
      <c r="P70" s="43"/>
      <c r="Q70" s="45" t="s">
        <v>35</v>
      </c>
      <c r="R70" s="46">
        <f>SUM(R60:R67)</f>
        <v>0</v>
      </c>
      <c r="S70" s="173"/>
      <c r="T70" s="6"/>
      <c r="U70" s="6"/>
      <c r="V70" s="6"/>
      <c r="W70" s="6"/>
      <c r="X70" s="6"/>
      <c r="Y70" s="6"/>
      <c r="Z70" s="6"/>
    </row>
    <row r="71" spans="1:33" ht="14.25" customHeight="1" x14ac:dyDescent="0.3">
      <c r="A71" s="34"/>
      <c r="B71" s="34"/>
      <c r="C71" s="180"/>
      <c r="D71" s="47"/>
      <c r="E71" s="47"/>
      <c r="F71" s="47"/>
      <c r="G71" s="34"/>
      <c r="H71" s="34"/>
      <c r="I71" s="34"/>
      <c r="J71" s="34"/>
      <c r="K71" s="48"/>
      <c r="L71" s="47"/>
      <c r="M71" s="47"/>
      <c r="N71" s="47"/>
      <c r="O71" s="47"/>
      <c r="P71" s="47"/>
      <c r="Q71" s="47"/>
      <c r="R71" s="49"/>
      <c r="S71" s="47"/>
      <c r="T71" s="6"/>
      <c r="U71" s="6"/>
      <c r="V71" s="6"/>
      <c r="W71" s="6"/>
      <c r="X71" s="6"/>
      <c r="Y71" s="6"/>
      <c r="Z71" s="6"/>
    </row>
    <row r="72" spans="1:33" ht="28" x14ac:dyDescent="0.3">
      <c r="A72" s="35">
        <v>6</v>
      </c>
      <c r="B72" s="176" t="s">
        <v>38</v>
      </c>
      <c r="C72" s="177" t="s">
        <v>297</v>
      </c>
      <c r="D72" s="176" t="s">
        <v>545</v>
      </c>
      <c r="E72" s="170"/>
      <c r="F72" s="170"/>
      <c r="G72" s="170"/>
      <c r="H72" s="169">
        <f t="shared" ref="H72:I72" si="5">SUM(H73:H77)</f>
        <v>0</v>
      </c>
      <c r="I72" s="169">
        <f t="shared" si="5"/>
        <v>0</v>
      </c>
      <c r="J72" s="170"/>
      <c r="K72" s="171"/>
      <c r="L72" s="172"/>
      <c r="M72" s="172"/>
      <c r="N72" s="172"/>
      <c r="O72" s="172"/>
      <c r="P72" s="173"/>
      <c r="Q72" s="173"/>
      <c r="R72" s="174"/>
      <c r="S72" s="173"/>
      <c r="T72" s="6"/>
      <c r="U72" s="6"/>
      <c r="V72" s="6"/>
      <c r="W72" s="6"/>
      <c r="X72" s="6"/>
      <c r="Y72" s="6"/>
      <c r="Z72" s="6"/>
    </row>
    <row r="73" spans="1:33" ht="14.25" customHeight="1" x14ac:dyDescent="0.3">
      <c r="A73" s="36"/>
      <c r="B73" s="37"/>
      <c r="C73" s="178"/>
      <c r="D73" s="228" t="s">
        <v>26</v>
      </c>
      <c r="E73" s="229"/>
      <c r="F73" s="230"/>
      <c r="G73" s="10" t="s">
        <v>27</v>
      </c>
      <c r="H73" s="170"/>
      <c r="I73" s="170"/>
      <c r="J73" s="37"/>
      <c r="K73" s="38"/>
      <c r="L73" s="231" t="s">
        <v>37</v>
      </c>
      <c r="M73" s="232"/>
      <c r="N73" s="232"/>
      <c r="O73" s="233"/>
      <c r="P73" s="175"/>
      <c r="Q73" s="173"/>
      <c r="R73" s="174"/>
      <c r="S73" s="173"/>
      <c r="T73" s="6"/>
      <c r="U73" s="6"/>
      <c r="V73" s="6"/>
      <c r="W73" s="6"/>
      <c r="X73" s="6"/>
      <c r="Y73" s="6"/>
      <c r="Z73" s="6"/>
    </row>
    <row r="74" spans="1:33" ht="14.25" customHeight="1" x14ac:dyDescent="0.3">
      <c r="A74" s="36"/>
      <c r="B74" s="37"/>
      <c r="C74" s="178"/>
      <c r="D74" s="37"/>
      <c r="E74" s="37"/>
      <c r="F74" s="37"/>
      <c r="G74" s="10" t="s">
        <v>29</v>
      </c>
      <c r="H74" s="170"/>
      <c r="I74" s="170"/>
      <c r="J74" s="37"/>
      <c r="K74" s="38"/>
      <c r="L74" s="37"/>
      <c r="M74" s="37"/>
      <c r="N74" s="37"/>
      <c r="O74" s="37"/>
      <c r="P74" s="173"/>
      <c r="Q74" s="173"/>
      <c r="R74" s="174"/>
      <c r="S74" s="173"/>
      <c r="T74" s="6"/>
      <c r="U74" s="6"/>
      <c r="V74" s="6"/>
      <c r="W74" s="6"/>
      <c r="X74" s="6"/>
      <c r="Y74" s="6"/>
      <c r="Z74" s="6"/>
      <c r="AA74" s="8"/>
      <c r="AB74" s="8"/>
      <c r="AC74" s="8"/>
      <c r="AD74" s="8"/>
      <c r="AE74" s="8"/>
      <c r="AF74" s="8"/>
      <c r="AG74" s="8"/>
    </row>
    <row r="75" spans="1:33" ht="14.25" customHeight="1" x14ac:dyDescent="0.3">
      <c r="A75" s="36"/>
      <c r="B75" s="37"/>
      <c r="C75" s="178"/>
      <c r="D75" s="37"/>
      <c r="E75" s="37"/>
      <c r="F75" s="37"/>
      <c r="G75" s="10" t="s">
        <v>30</v>
      </c>
      <c r="H75" s="170"/>
      <c r="I75" s="170"/>
      <c r="J75" s="37"/>
      <c r="K75" s="38"/>
      <c r="L75" s="37"/>
      <c r="M75" s="37"/>
      <c r="N75" s="37"/>
      <c r="O75" s="37"/>
      <c r="P75" s="173"/>
      <c r="Q75" s="173"/>
      <c r="R75" s="174"/>
      <c r="S75" s="173"/>
      <c r="T75" s="6"/>
      <c r="U75" s="6"/>
      <c r="V75" s="6"/>
      <c r="W75" s="6"/>
      <c r="X75" s="6"/>
      <c r="Y75" s="6"/>
      <c r="Z75" s="6"/>
      <c r="AA75" s="8"/>
      <c r="AB75" s="8"/>
      <c r="AC75" s="8"/>
      <c r="AD75" s="8"/>
      <c r="AE75" s="8"/>
      <c r="AF75" s="8"/>
      <c r="AG75" s="8"/>
    </row>
    <row r="76" spans="1:33" ht="14.25" customHeight="1" x14ac:dyDescent="0.3">
      <c r="A76" s="36"/>
      <c r="B76" s="37"/>
      <c r="C76" s="178"/>
      <c r="D76" s="37"/>
      <c r="E76" s="37"/>
      <c r="F76" s="37"/>
      <c r="G76" s="10" t="s">
        <v>31</v>
      </c>
      <c r="H76" s="170"/>
      <c r="I76" s="170"/>
      <c r="J76" s="37"/>
      <c r="K76" s="38"/>
      <c r="L76" s="37"/>
      <c r="M76" s="37"/>
      <c r="N76" s="37"/>
      <c r="O76" s="37"/>
      <c r="P76" s="173"/>
      <c r="Q76" s="173"/>
      <c r="R76" s="174"/>
      <c r="S76" s="173"/>
      <c r="T76" s="6"/>
      <c r="U76" s="6"/>
      <c r="V76" s="6"/>
      <c r="W76" s="6"/>
      <c r="X76" s="6"/>
      <c r="Y76" s="6"/>
      <c r="Z76" s="6"/>
      <c r="AA76" s="8"/>
      <c r="AB76" s="8"/>
      <c r="AC76" s="8"/>
      <c r="AD76" s="8"/>
      <c r="AE76" s="8"/>
      <c r="AF76" s="8"/>
      <c r="AG76" s="8"/>
    </row>
    <row r="77" spans="1:33" ht="14.25" customHeight="1" x14ac:dyDescent="0.3">
      <c r="A77" s="36"/>
      <c r="B77" s="37"/>
      <c r="C77" s="178"/>
      <c r="D77" s="37"/>
      <c r="E77" s="37"/>
      <c r="F77" s="37"/>
      <c r="G77" s="10" t="s">
        <v>33</v>
      </c>
      <c r="H77" s="170"/>
      <c r="I77" s="170"/>
      <c r="J77" s="37"/>
      <c r="K77" s="38"/>
      <c r="L77" s="37"/>
      <c r="M77" s="37"/>
      <c r="N77" s="37"/>
      <c r="O77" s="37"/>
      <c r="P77" s="173"/>
      <c r="Q77" s="173"/>
      <c r="R77" s="174"/>
      <c r="S77" s="173"/>
      <c r="T77" s="6"/>
      <c r="U77" s="6"/>
      <c r="V77" s="6"/>
      <c r="W77" s="6"/>
      <c r="X77" s="6"/>
      <c r="Y77" s="6"/>
      <c r="Z77" s="6"/>
    </row>
    <row r="78" spans="1:33" ht="14.25" customHeight="1" x14ac:dyDescent="0.3">
      <c r="A78" s="36"/>
      <c r="B78" s="37"/>
      <c r="C78" s="178"/>
      <c r="D78" s="37"/>
      <c r="E78" s="37"/>
      <c r="F78" s="37"/>
      <c r="G78" s="37"/>
      <c r="H78" s="37"/>
      <c r="I78" s="37"/>
      <c r="J78" s="37"/>
      <c r="K78" s="38"/>
      <c r="L78" s="37"/>
      <c r="M78" s="37"/>
      <c r="N78" s="37"/>
      <c r="O78" s="37"/>
      <c r="P78" s="173"/>
      <c r="Q78" s="173"/>
      <c r="R78" s="174"/>
      <c r="S78" s="173"/>
      <c r="T78" s="6"/>
      <c r="U78" s="6"/>
      <c r="V78" s="6"/>
      <c r="W78" s="6"/>
      <c r="X78" s="6"/>
      <c r="Y78" s="6"/>
      <c r="Z78" s="6"/>
    </row>
    <row r="79" spans="1:33" ht="14.25" customHeight="1" x14ac:dyDescent="0.3">
      <c r="A79" s="36"/>
      <c r="B79" s="37"/>
      <c r="C79" s="178"/>
      <c r="D79" s="37"/>
      <c r="E79" s="37"/>
      <c r="F79" s="37"/>
      <c r="G79" s="37"/>
      <c r="H79" s="37"/>
      <c r="I79" s="37"/>
      <c r="J79" s="37"/>
      <c r="K79" s="38"/>
      <c r="L79" s="37"/>
      <c r="M79" s="37"/>
      <c r="N79" s="37"/>
      <c r="O79" s="37"/>
      <c r="P79" s="173"/>
      <c r="Q79" s="173"/>
      <c r="R79" s="174"/>
      <c r="S79" s="173"/>
      <c r="T79" s="6"/>
      <c r="U79" s="6"/>
      <c r="V79" s="6"/>
      <c r="W79" s="6"/>
      <c r="X79" s="6"/>
      <c r="Y79" s="6"/>
      <c r="Z79" s="6"/>
    </row>
    <row r="80" spans="1:33" ht="15.75" hidden="1" customHeight="1" x14ac:dyDescent="0.3">
      <c r="A80" s="36"/>
      <c r="B80" s="37"/>
      <c r="C80" s="178"/>
      <c r="D80" s="37"/>
      <c r="E80" s="37"/>
      <c r="F80" s="37"/>
      <c r="G80" s="37"/>
      <c r="H80" s="37"/>
      <c r="I80" s="37"/>
      <c r="J80" s="37"/>
      <c r="K80" s="38"/>
      <c r="L80" s="37"/>
      <c r="M80" s="37"/>
      <c r="N80" s="37"/>
      <c r="O80" s="37"/>
      <c r="P80" s="37"/>
      <c r="Q80" s="40" t="s">
        <v>32</v>
      </c>
      <c r="R80" s="41">
        <f>SUMIF(P72:P79,"Brownfield LRF",R72:R79)</f>
        <v>0</v>
      </c>
      <c r="S80" s="173"/>
      <c r="T80" s="6"/>
      <c r="U80" s="6"/>
      <c r="V80" s="6"/>
      <c r="W80" s="6"/>
      <c r="X80" s="6"/>
      <c r="Y80" s="6"/>
      <c r="Z80" s="6"/>
      <c r="AA80" s="39"/>
      <c r="AB80" s="39"/>
      <c r="AC80" s="39"/>
      <c r="AD80" s="39"/>
      <c r="AE80" s="39"/>
      <c r="AF80" s="39"/>
      <c r="AG80" s="39"/>
    </row>
    <row r="81" spans="1:33" ht="15.75" customHeight="1" x14ac:dyDescent="0.3">
      <c r="A81" s="36"/>
      <c r="B81" s="37"/>
      <c r="C81" s="178"/>
      <c r="D81" s="37"/>
      <c r="E81" s="37"/>
      <c r="F81" s="37"/>
      <c r="G81" s="37"/>
      <c r="H81" s="37"/>
      <c r="I81" s="37"/>
      <c r="J81" s="37"/>
      <c r="K81" s="38"/>
      <c r="L81" s="37"/>
      <c r="M81" s="37"/>
      <c r="N81" s="37"/>
      <c r="O81" s="37"/>
      <c r="P81" s="37"/>
      <c r="Q81" s="40" t="s">
        <v>34</v>
      </c>
      <c r="R81" s="41">
        <f>SUMIF(P72:P79,"Self and Custom Build",R72:R79)</f>
        <v>0</v>
      </c>
      <c r="S81" s="173"/>
      <c r="T81" s="6"/>
      <c r="U81" s="6"/>
      <c r="V81" s="6"/>
      <c r="W81" s="6"/>
      <c r="X81" s="6"/>
      <c r="Y81" s="6"/>
      <c r="Z81" s="6"/>
      <c r="AA81" s="39"/>
      <c r="AB81" s="39"/>
      <c r="AC81" s="39"/>
      <c r="AD81" s="39"/>
      <c r="AE81" s="39"/>
      <c r="AF81" s="39"/>
      <c r="AG81" s="39"/>
    </row>
    <row r="82" spans="1:33" ht="14.25" customHeight="1" x14ac:dyDescent="0.3">
      <c r="A82" s="42"/>
      <c r="B82" s="43"/>
      <c r="C82" s="179"/>
      <c r="D82" s="43"/>
      <c r="E82" s="43"/>
      <c r="F82" s="43"/>
      <c r="G82" s="43"/>
      <c r="H82" s="43"/>
      <c r="I82" s="43"/>
      <c r="J82" s="43"/>
      <c r="K82" s="44"/>
      <c r="L82" s="43"/>
      <c r="M82" s="43"/>
      <c r="N82" s="43"/>
      <c r="O82" s="43"/>
      <c r="P82" s="43"/>
      <c r="Q82" s="45" t="s">
        <v>35</v>
      </c>
      <c r="R82" s="46">
        <f>SUM(R72:R79)</f>
        <v>0</v>
      </c>
      <c r="S82" s="173"/>
      <c r="T82" s="6"/>
      <c r="U82" s="6"/>
      <c r="V82" s="6"/>
      <c r="W82" s="6"/>
      <c r="X82" s="6"/>
      <c r="Y82" s="6"/>
      <c r="Z82" s="6"/>
    </row>
    <row r="83" spans="1:33" ht="14.25" customHeight="1" x14ac:dyDescent="0.3">
      <c r="A83" s="34"/>
      <c r="B83" s="34"/>
      <c r="C83" s="180"/>
      <c r="D83" s="47"/>
      <c r="E83" s="47"/>
      <c r="F83" s="47"/>
      <c r="G83" s="34"/>
      <c r="H83" s="34"/>
      <c r="I83" s="34"/>
      <c r="J83" s="34"/>
      <c r="K83" s="48"/>
      <c r="L83" s="47"/>
      <c r="M83" s="47"/>
      <c r="N83" s="47"/>
      <c r="O83" s="47"/>
      <c r="P83" s="47"/>
      <c r="Q83" s="47"/>
      <c r="R83" s="49"/>
      <c r="S83" s="47"/>
      <c r="T83" s="6"/>
      <c r="U83" s="6"/>
      <c r="V83" s="6"/>
      <c r="W83" s="6"/>
      <c r="X83" s="6"/>
      <c r="Y83" s="6"/>
      <c r="Z83" s="6"/>
    </row>
    <row r="84" spans="1:33" ht="28" x14ac:dyDescent="0.3">
      <c r="A84" s="35">
        <v>7</v>
      </c>
      <c r="B84" s="176" t="s">
        <v>38</v>
      </c>
      <c r="C84" s="177" t="s">
        <v>297</v>
      </c>
      <c r="D84" s="176" t="s">
        <v>545</v>
      </c>
      <c r="E84" s="170"/>
      <c r="F84" s="170"/>
      <c r="G84" s="170"/>
      <c r="H84" s="169">
        <f t="shared" ref="H84:I84" si="6">SUM(H85:H89)</f>
        <v>0</v>
      </c>
      <c r="I84" s="169">
        <f t="shared" si="6"/>
        <v>0</v>
      </c>
      <c r="J84" s="170"/>
      <c r="K84" s="171"/>
      <c r="L84" s="172"/>
      <c r="M84" s="172"/>
      <c r="N84" s="172"/>
      <c r="O84" s="172"/>
      <c r="P84" s="173"/>
      <c r="Q84" s="173"/>
      <c r="R84" s="174"/>
      <c r="S84" s="173"/>
      <c r="T84" s="6"/>
      <c r="U84" s="6"/>
      <c r="V84" s="6"/>
      <c r="W84" s="6"/>
      <c r="X84" s="6"/>
      <c r="Y84" s="6"/>
      <c r="Z84" s="6"/>
    </row>
    <row r="85" spans="1:33" ht="14.25" customHeight="1" x14ac:dyDescent="0.3">
      <c r="A85" s="36"/>
      <c r="B85" s="37"/>
      <c r="C85" s="178"/>
      <c r="D85" s="228" t="s">
        <v>26</v>
      </c>
      <c r="E85" s="229"/>
      <c r="F85" s="230"/>
      <c r="G85" s="10" t="s">
        <v>27</v>
      </c>
      <c r="H85" s="170"/>
      <c r="I85" s="170"/>
      <c r="J85" s="37"/>
      <c r="K85" s="38"/>
      <c r="L85" s="231" t="s">
        <v>37</v>
      </c>
      <c r="M85" s="232"/>
      <c r="N85" s="232"/>
      <c r="O85" s="233"/>
      <c r="P85" s="175"/>
      <c r="Q85" s="173"/>
      <c r="R85" s="174"/>
      <c r="S85" s="173"/>
      <c r="T85" s="6"/>
      <c r="U85" s="6"/>
      <c r="V85" s="6"/>
      <c r="W85" s="6"/>
      <c r="X85" s="6"/>
      <c r="Y85" s="6"/>
      <c r="Z85" s="6"/>
    </row>
    <row r="86" spans="1:33" ht="14.25" customHeight="1" x14ac:dyDescent="0.3">
      <c r="A86" s="36"/>
      <c r="B86" s="37"/>
      <c r="C86" s="178"/>
      <c r="D86" s="37"/>
      <c r="E86" s="37"/>
      <c r="F86" s="37"/>
      <c r="G86" s="10" t="s">
        <v>29</v>
      </c>
      <c r="H86" s="170"/>
      <c r="I86" s="170"/>
      <c r="J86" s="37"/>
      <c r="K86" s="38"/>
      <c r="L86" s="37"/>
      <c r="M86" s="37"/>
      <c r="N86" s="37"/>
      <c r="O86" s="37"/>
      <c r="P86" s="173"/>
      <c r="Q86" s="173"/>
      <c r="R86" s="174"/>
      <c r="S86" s="173"/>
      <c r="T86" s="6"/>
      <c r="U86" s="6"/>
      <c r="V86" s="6"/>
      <c r="W86" s="6"/>
      <c r="X86" s="6"/>
      <c r="Y86" s="6"/>
      <c r="Z86" s="6"/>
      <c r="AA86" s="8"/>
      <c r="AB86" s="8"/>
      <c r="AC86" s="8"/>
      <c r="AD86" s="8"/>
      <c r="AE86" s="8"/>
      <c r="AF86" s="8"/>
      <c r="AG86" s="8"/>
    </row>
    <row r="87" spans="1:33" ht="14.25" customHeight="1" x14ac:dyDescent="0.3">
      <c r="A87" s="36"/>
      <c r="B87" s="37"/>
      <c r="C87" s="178"/>
      <c r="D87" s="37"/>
      <c r="E87" s="37"/>
      <c r="F87" s="37"/>
      <c r="G87" s="10" t="s">
        <v>30</v>
      </c>
      <c r="H87" s="170"/>
      <c r="I87" s="170"/>
      <c r="J87" s="37"/>
      <c r="K87" s="38"/>
      <c r="L87" s="37"/>
      <c r="M87" s="37"/>
      <c r="N87" s="37"/>
      <c r="O87" s="37"/>
      <c r="P87" s="173"/>
      <c r="Q87" s="173"/>
      <c r="R87" s="174"/>
      <c r="S87" s="173"/>
      <c r="T87" s="6"/>
      <c r="U87" s="6"/>
      <c r="V87" s="6"/>
      <c r="W87" s="6"/>
      <c r="X87" s="6"/>
      <c r="Y87" s="6"/>
      <c r="Z87" s="6"/>
      <c r="AA87" s="8"/>
      <c r="AB87" s="8"/>
      <c r="AC87" s="8"/>
      <c r="AD87" s="8"/>
      <c r="AE87" s="8"/>
      <c r="AF87" s="8"/>
      <c r="AG87" s="8"/>
    </row>
    <row r="88" spans="1:33" ht="14.25" customHeight="1" x14ac:dyDescent="0.3">
      <c r="A88" s="36"/>
      <c r="B88" s="37"/>
      <c r="C88" s="178"/>
      <c r="D88" s="37"/>
      <c r="E88" s="37"/>
      <c r="F88" s="37"/>
      <c r="G88" s="10" t="s">
        <v>31</v>
      </c>
      <c r="H88" s="170"/>
      <c r="I88" s="170"/>
      <c r="J88" s="37"/>
      <c r="K88" s="38"/>
      <c r="L88" s="37"/>
      <c r="M88" s="37"/>
      <c r="N88" s="37"/>
      <c r="O88" s="37"/>
      <c r="P88" s="173"/>
      <c r="Q88" s="173"/>
      <c r="R88" s="174"/>
      <c r="S88" s="173"/>
      <c r="T88" s="6"/>
      <c r="U88" s="6"/>
      <c r="V88" s="6"/>
      <c r="W88" s="6"/>
      <c r="X88" s="6"/>
      <c r="Y88" s="6"/>
      <c r="Z88" s="6"/>
      <c r="AA88" s="8"/>
      <c r="AB88" s="8"/>
      <c r="AC88" s="8"/>
      <c r="AD88" s="8"/>
      <c r="AE88" s="8"/>
      <c r="AF88" s="8"/>
      <c r="AG88" s="8"/>
    </row>
    <row r="89" spans="1:33" ht="14.25" customHeight="1" x14ac:dyDescent="0.3">
      <c r="A89" s="36"/>
      <c r="B89" s="37"/>
      <c r="C89" s="178"/>
      <c r="D89" s="37"/>
      <c r="E89" s="37"/>
      <c r="F89" s="37"/>
      <c r="G89" s="10" t="s">
        <v>33</v>
      </c>
      <c r="H89" s="170"/>
      <c r="I89" s="170"/>
      <c r="J89" s="37"/>
      <c r="K89" s="38"/>
      <c r="L89" s="37"/>
      <c r="M89" s="37"/>
      <c r="N89" s="37"/>
      <c r="O89" s="37"/>
      <c r="P89" s="173"/>
      <c r="Q89" s="173"/>
      <c r="R89" s="174"/>
      <c r="S89" s="173"/>
      <c r="T89" s="6"/>
      <c r="U89" s="6"/>
      <c r="V89" s="6"/>
      <c r="W89" s="6"/>
      <c r="X89" s="6"/>
      <c r="Y89" s="6"/>
      <c r="Z89" s="6"/>
    </row>
    <row r="90" spans="1:33" ht="14.25" customHeight="1" x14ac:dyDescent="0.3">
      <c r="A90" s="36"/>
      <c r="B90" s="37"/>
      <c r="C90" s="178"/>
      <c r="D90" s="37"/>
      <c r="E90" s="37"/>
      <c r="F90" s="37"/>
      <c r="G90" s="37"/>
      <c r="H90" s="37"/>
      <c r="I90" s="37"/>
      <c r="J90" s="37"/>
      <c r="K90" s="38"/>
      <c r="L90" s="37"/>
      <c r="M90" s="37"/>
      <c r="N90" s="37"/>
      <c r="O90" s="37"/>
      <c r="P90" s="173"/>
      <c r="Q90" s="173"/>
      <c r="R90" s="174"/>
      <c r="S90" s="173"/>
      <c r="T90" s="6"/>
      <c r="U90" s="6"/>
      <c r="V90" s="6"/>
      <c r="W90" s="6"/>
      <c r="X90" s="6"/>
      <c r="Y90" s="6"/>
      <c r="Z90" s="6"/>
    </row>
    <row r="91" spans="1:33" ht="14.25" customHeight="1" x14ac:dyDescent="0.3">
      <c r="A91" s="36"/>
      <c r="B91" s="37"/>
      <c r="C91" s="178"/>
      <c r="D91" s="37"/>
      <c r="E91" s="37"/>
      <c r="F91" s="37"/>
      <c r="G91" s="37"/>
      <c r="H91" s="37"/>
      <c r="I91" s="37"/>
      <c r="J91" s="37"/>
      <c r="K91" s="38"/>
      <c r="L91" s="37"/>
      <c r="M91" s="37"/>
      <c r="N91" s="37"/>
      <c r="O91" s="37"/>
      <c r="P91" s="173"/>
      <c r="Q91" s="173"/>
      <c r="R91" s="174"/>
      <c r="S91" s="173"/>
      <c r="T91" s="6"/>
      <c r="U91" s="6"/>
      <c r="V91" s="6"/>
      <c r="W91" s="6"/>
      <c r="X91" s="6"/>
      <c r="Y91" s="6"/>
      <c r="Z91" s="6"/>
    </row>
    <row r="92" spans="1:33" ht="15.75" hidden="1" customHeight="1" x14ac:dyDescent="0.3">
      <c r="A92" s="36"/>
      <c r="B92" s="37"/>
      <c r="C92" s="178"/>
      <c r="D92" s="37"/>
      <c r="E92" s="37"/>
      <c r="F92" s="37"/>
      <c r="G92" s="37"/>
      <c r="H92" s="37"/>
      <c r="I92" s="37"/>
      <c r="J92" s="37"/>
      <c r="K92" s="38"/>
      <c r="L92" s="37"/>
      <c r="M92" s="37"/>
      <c r="N92" s="37"/>
      <c r="O92" s="37"/>
      <c r="P92" s="37"/>
      <c r="Q92" s="40" t="s">
        <v>32</v>
      </c>
      <c r="R92" s="41">
        <f>SUMIF(P84:P91,"Brownfield LRF",R84:R91)</f>
        <v>0</v>
      </c>
      <c r="S92" s="173"/>
      <c r="T92" s="6"/>
      <c r="U92" s="6"/>
      <c r="V92" s="6"/>
      <c r="W92" s="6"/>
      <c r="X92" s="6"/>
      <c r="Y92" s="6"/>
      <c r="Z92" s="6"/>
      <c r="AA92" s="39"/>
      <c r="AB92" s="39"/>
      <c r="AC92" s="39"/>
      <c r="AD92" s="39"/>
      <c r="AE92" s="39"/>
      <c r="AF92" s="39"/>
      <c r="AG92" s="39"/>
    </row>
    <row r="93" spans="1:33" ht="15.75" customHeight="1" x14ac:dyDescent="0.3">
      <c r="A93" s="36"/>
      <c r="B93" s="37"/>
      <c r="C93" s="178"/>
      <c r="D93" s="37"/>
      <c r="E93" s="37"/>
      <c r="F93" s="37"/>
      <c r="G93" s="37"/>
      <c r="H93" s="37"/>
      <c r="I93" s="37"/>
      <c r="J93" s="37"/>
      <c r="K93" s="38"/>
      <c r="L93" s="37"/>
      <c r="M93" s="37"/>
      <c r="N93" s="37"/>
      <c r="O93" s="37"/>
      <c r="P93" s="37"/>
      <c r="Q93" s="40" t="s">
        <v>34</v>
      </c>
      <c r="R93" s="41">
        <f>SUMIF(P84:P91,"Self and Custom Build",R84:R91)</f>
        <v>0</v>
      </c>
      <c r="S93" s="173"/>
      <c r="T93" s="6"/>
      <c r="U93" s="6"/>
      <c r="V93" s="6"/>
      <c r="W93" s="6"/>
      <c r="X93" s="6"/>
      <c r="Y93" s="6"/>
      <c r="Z93" s="6"/>
      <c r="AA93" s="39"/>
      <c r="AB93" s="39"/>
      <c r="AC93" s="39"/>
      <c r="AD93" s="39"/>
      <c r="AE93" s="39"/>
      <c r="AF93" s="39"/>
      <c r="AG93" s="39"/>
    </row>
    <row r="94" spans="1:33" ht="14.25" customHeight="1" x14ac:dyDescent="0.3">
      <c r="A94" s="42"/>
      <c r="B94" s="43"/>
      <c r="C94" s="179"/>
      <c r="D94" s="43"/>
      <c r="E94" s="43"/>
      <c r="F94" s="43"/>
      <c r="G94" s="43"/>
      <c r="H94" s="43"/>
      <c r="I94" s="43"/>
      <c r="J94" s="43"/>
      <c r="K94" s="44"/>
      <c r="L94" s="43"/>
      <c r="M94" s="43"/>
      <c r="N94" s="43"/>
      <c r="O94" s="43"/>
      <c r="P94" s="43"/>
      <c r="Q94" s="45" t="s">
        <v>35</v>
      </c>
      <c r="R94" s="46">
        <f>SUM(R84:R91)</f>
        <v>0</v>
      </c>
      <c r="S94" s="173"/>
      <c r="T94" s="6"/>
      <c r="U94" s="6"/>
      <c r="V94" s="6"/>
      <c r="W94" s="6"/>
      <c r="X94" s="6"/>
      <c r="Y94" s="6"/>
      <c r="Z94" s="6"/>
    </row>
    <row r="95" spans="1:33" ht="14.25" customHeight="1" x14ac:dyDescent="0.3">
      <c r="A95" s="34"/>
      <c r="B95" s="34"/>
      <c r="C95" s="180"/>
      <c r="D95" s="47"/>
      <c r="E95" s="47"/>
      <c r="F95" s="47"/>
      <c r="G95" s="34"/>
      <c r="H95" s="34"/>
      <c r="I95" s="34"/>
      <c r="J95" s="34"/>
      <c r="K95" s="48"/>
      <c r="L95" s="47"/>
      <c r="M95" s="47"/>
      <c r="N95" s="47"/>
      <c r="O95" s="47"/>
      <c r="P95" s="47"/>
      <c r="Q95" s="47"/>
      <c r="R95" s="49"/>
      <c r="S95" s="47"/>
      <c r="T95" s="6"/>
      <c r="U95" s="6"/>
      <c r="V95" s="6"/>
      <c r="W95" s="6"/>
      <c r="X95" s="6"/>
      <c r="Y95" s="6"/>
      <c r="Z95" s="6"/>
    </row>
    <row r="96" spans="1:33" ht="28" x14ac:dyDescent="0.3">
      <c r="A96" s="35">
        <v>8</v>
      </c>
      <c r="B96" s="176" t="s">
        <v>38</v>
      </c>
      <c r="C96" s="177" t="s">
        <v>297</v>
      </c>
      <c r="D96" s="176" t="s">
        <v>545</v>
      </c>
      <c r="E96" s="170"/>
      <c r="F96" s="170"/>
      <c r="G96" s="170"/>
      <c r="H96" s="169">
        <f t="shared" ref="H96:I96" si="7">SUM(H97:H101)</f>
        <v>0</v>
      </c>
      <c r="I96" s="169">
        <f t="shared" si="7"/>
        <v>0</v>
      </c>
      <c r="J96" s="170"/>
      <c r="K96" s="171"/>
      <c r="L96" s="172"/>
      <c r="M96" s="172"/>
      <c r="N96" s="172"/>
      <c r="O96" s="172"/>
      <c r="P96" s="173"/>
      <c r="Q96" s="173"/>
      <c r="R96" s="174"/>
      <c r="S96" s="173"/>
      <c r="T96" s="6"/>
      <c r="U96" s="6"/>
      <c r="V96" s="6"/>
      <c r="W96" s="6"/>
      <c r="X96" s="6"/>
      <c r="Y96" s="6"/>
      <c r="Z96" s="6"/>
    </row>
    <row r="97" spans="1:33" ht="14.25" customHeight="1" x14ac:dyDescent="0.3">
      <c r="A97" s="36"/>
      <c r="B97" s="37"/>
      <c r="C97" s="178"/>
      <c r="D97" s="228" t="s">
        <v>26</v>
      </c>
      <c r="E97" s="229"/>
      <c r="F97" s="230"/>
      <c r="G97" s="10" t="s">
        <v>27</v>
      </c>
      <c r="H97" s="170"/>
      <c r="I97" s="170"/>
      <c r="J97" s="37"/>
      <c r="K97" s="38"/>
      <c r="L97" s="231" t="s">
        <v>37</v>
      </c>
      <c r="M97" s="232"/>
      <c r="N97" s="232"/>
      <c r="O97" s="233"/>
      <c r="P97" s="175"/>
      <c r="Q97" s="173"/>
      <c r="R97" s="174"/>
      <c r="S97" s="173"/>
      <c r="T97" s="6"/>
      <c r="U97" s="6"/>
      <c r="V97" s="6"/>
      <c r="W97" s="6"/>
      <c r="X97" s="6"/>
      <c r="Y97" s="6"/>
      <c r="Z97" s="6"/>
    </row>
    <row r="98" spans="1:33" ht="14.25" customHeight="1" x14ac:dyDescent="0.3">
      <c r="A98" s="36"/>
      <c r="B98" s="37"/>
      <c r="C98" s="178"/>
      <c r="D98" s="37"/>
      <c r="E98" s="37"/>
      <c r="F98" s="37"/>
      <c r="G98" s="10" t="s">
        <v>29</v>
      </c>
      <c r="H98" s="170"/>
      <c r="I98" s="170"/>
      <c r="J98" s="37"/>
      <c r="K98" s="38"/>
      <c r="L98" s="37"/>
      <c r="M98" s="37"/>
      <c r="N98" s="37"/>
      <c r="O98" s="37"/>
      <c r="P98" s="173"/>
      <c r="Q98" s="173"/>
      <c r="R98" s="174"/>
      <c r="S98" s="173"/>
      <c r="T98" s="6"/>
      <c r="U98" s="6"/>
      <c r="V98" s="6"/>
      <c r="W98" s="6"/>
      <c r="X98" s="6"/>
      <c r="Y98" s="6"/>
      <c r="Z98" s="6"/>
      <c r="AA98" s="8"/>
      <c r="AB98" s="8"/>
      <c r="AC98" s="8"/>
      <c r="AD98" s="8"/>
      <c r="AE98" s="8"/>
      <c r="AF98" s="8"/>
      <c r="AG98" s="8"/>
    </row>
    <row r="99" spans="1:33" ht="14.25" customHeight="1" x14ac:dyDescent="0.3">
      <c r="A99" s="36"/>
      <c r="B99" s="37"/>
      <c r="C99" s="178"/>
      <c r="D99" s="37"/>
      <c r="E99" s="37"/>
      <c r="F99" s="37"/>
      <c r="G99" s="10" t="s">
        <v>30</v>
      </c>
      <c r="H99" s="170"/>
      <c r="I99" s="170"/>
      <c r="J99" s="37"/>
      <c r="K99" s="38"/>
      <c r="L99" s="37"/>
      <c r="M99" s="37"/>
      <c r="N99" s="37"/>
      <c r="O99" s="37"/>
      <c r="P99" s="173"/>
      <c r="Q99" s="173"/>
      <c r="R99" s="174"/>
      <c r="S99" s="173"/>
      <c r="T99" s="6"/>
      <c r="U99" s="6"/>
      <c r="V99" s="6"/>
      <c r="W99" s="6"/>
      <c r="X99" s="6"/>
      <c r="Y99" s="6"/>
      <c r="Z99" s="6"/>
      <c r="AA99" s="8"/>
      <c r="AB99" s="8"/>
      <c r="AC99" s="8"/>
      <c r="AD99" s="8"/>
      <c r="AE99" s="8"/>
      <c r="AF99" s="8"/>
      <c r="AG99" s="8"/>
    </row>
    <row r="100" spans="1:33" ht="14.25" customHeight="1" x14ac:dyDescent="0.3">
      <c r="A100" s="36"/>
      <c r="B100" s="37"/>
      <c r="C100" s="178"/>
      <c r="D100" s="37"/>
      <c r="E100" s="37"/>
      <c r="F100" s="37"/>
      <c r="G100" s="10" t="s">
        <v>31</v>
      </c>
      <c r="H100" s="170"/>
      <c r="I100" s="170"/>
      <c r="J100" s="37"/>
      <c r="K100" s="38"/>
      <c r="L100" s="37"/>
      <c r="M100" s="37"/>
      <c r="N100" s="37"/>
      <c r="O100" s="37"/>
      <c r="P100" s="173"/>
      <c r="Q100" s="173"/>
      <c r="R100" s="174"/>
      <c r="S100" s="173"/>
      <c r="T100" s="6"/>
      <c r="U100" s="6"/>
      <c r="V100" s="6"/>
      <c r="W100" s="6"/>
      <c r="X100" s="6"/>
      <c r="Y100" s="6"/>
      <c r="Z100" s="6"/>
      <c r="AA100" s="8"/>
      <c r="AB100" s="8"/>
      <c r="AC100" s="8"/>
      <c r="AD100" s="8"/>
      <c r="AE100" s="8"/>
      <c r="AF100" s="8"/>
      <c r="AG100" s="8"/>
    </row>
    <row r="101" spans="1:33" ht="14.25" customHeight="1" x14ac:dyDescent="0.3">
      <c r="A101" s="36"/>
      <c r="B101" s="37"/>
      <c r="C101" s="178"/>
      <c r="D101" s="37"/>
      <c r="E101" s="37"/>
      <c r="F101" s="37"/>
      <c r="G101" s="10" t="s">
        <v>33</v>
      </c>
      <c r="H101" s="170"/>
      <c r="I101" s="170"/>
      <c r="J101" s="37"/>
      <c r="K101" s="38"/>
      <c r="L101" s="37"/>
      <c r="M101" s="37"/>
      <c r="N101" s="37"/>
      <c r="O101" s="37"/>
      <c r="P101" s="173"/>
      <c r="Q101" s="173"/>
      <c r="R101" s="174"/>
      <c r="S101" s="173"/>
      <c r="T101" s="6"/>
      <c r="U101" s="6"/>
      <c r="V101" s="6"/>
      <c r="W101" s="6"/>
      <c r="X101" s="6"/>
      <c r="Y101" s="6"/>
      <c r="Z101" s="6"/>
    </row>
    <row r="102" spans="1:33" ht="14.25" customHeight="1" x14ac:dyDescent="0.3">
      <c r="A102" s="36"/>
      <c r="B102" s="37"/>
      <c r="C102" s="178"/>
      <c r="D102" s="37"/>
      <c r="E102" s="37"/>
      <c r="F102" s="37"/>
      <c r="G102" s="37"/>
      <c r="H102" s="37"/>
      <c r="I102" s="37"/>
      <c r="J102" s="37"/>
      <c r="K102" s="38"/>
      <c r="L102" s="37"/>
      <c r="M102" s="37"/>
      <c r="N102" s="37"/>
      <c r="O102" s="37"/>
      <c r="P102" s="173"/>
      <c r="Q102" s="173"/>
      <c r="R102" s="174"/>
      <c r="S102" s="173"/>
      <c r="T102" s="6"/>
      <c r="U102" s="6"/>
      <c r="V102" s="6"/>
      <c r="W102" s="6"/>
      <c r="X102" s="6"/>
      <c r="Y102" s="6"/>
      <c r="Z102" s="6"/>
    </row>
    <row r="103" spans="1:33" ht="14.25" customHeight="1" x14ac:dyDescent="0.3">
      <c r="A103" s="36"/>
      <c r="B103" s="37"/>
      <c r="C103" s="178"/>
      <c r="D103" s="37"/>
      <c r="E103" s="37"/>
      <c r="F103" s="37"/>
      <c r="G103" s="37"/>
      <c r="H103" s="37"/>
      <c r="I103" s="37"/>
      <c r="J103" s="37"/>
      <c r="K103" s="38"/>
      <c r="L103" s="37"/>
      <c r="M103" s="37"/>
      <c r="N103" s="37"/>
      <c r="O103" s="37"/>
      <c r="P103" s="173"/>
      <c r="Q103" s="173"/>
      <c r="R103" s="174"/>
      <c r="S103" s="173"/>
      <c r="T103" s="6"/>
      <c r="U103" s="6"/>
      <c r="V103" s="6"/>
      <c r="W103" s="6"/>
      <c r="X103" s="6"/>
      <c r="Y103" s="6"/>
      <c r="Z103" s="6"/>
    </row>
    <row r="104" spans="1:33" ht="15.75" hidden="1" customHeight="1" x14ac:dyDescent="0.3">
      <c r="A104" s="36"/>
      <c r="B104" s="37"/>
      <c r="C104" s="178"/>
      <c r="D104" s="37"/>
      <c r="E104" s="37"/>
      <c r="F104" s="37"/>
      <c r="G104" s="37"/>
      <c r="H104" s="37"/>
      <c r="I104" s="37"/>
      <c r="J104" s="37"/>
      <c r="K104" s="38"/>
      <c r="L104" s="37"/>
      <c r="M104" s="37"/>
      <c r="N104" s="37"/>
      <c r="O104" s="37"/>
      <c r="P104" s="37"/>
      <c r="Q104" s="40" t="s">
        <v>32</v>
      </c>
      <c r="R104" s="41">
        <f>SUMIF(P96:P103,"Brownfield LRF",R96:R103)</f>
        <v>0</v>
      </c>
      <c r="S104" s="173"/>
      <c r="T104" s="6"/>
      <c r="U104" s="6"/>
      <c r="V104" s="6"/>
      <c r="W104" s="6"/>
      <c r="X104" s="6"/>
      <c r="Y104" s="6"/>
      <c r="Z104" s="6"/>
      <c r="AA104" s="39"/>
      <c r="AB104" s="39"/>
      <c r="AC104" s="39"/>
      <c r="AD104" s="39"/>
      <c r="AE104" s="39"/>
      <c r="AF104" s="39"/>
      <c r="AG104" s="39"/>
    </row>
    <row r="105" spans="1:33" ht="15.75" customHeight="1" x14ac:dyDescent="0.3">
      <c r="A105" s="36"/>
      <c r="B105" s="37"/>
      <c r="C105" s="178"/>
      <c r="D105" s="37"/>
      <c r="E105" s="37"/>
      <c r="F105" s="37"/>
      <c r="G105" s="37"/>
      <c r="H105" s="37"/>
      <c r="I105" s="37"/>
      <c r="J105" s="37"/>
      <c r="K105" s="38"/>
      <c r="L105" s="37"/>
      <c r="M105" s="37"/>
      <c r="N105" s="37"/>
      <c r="O105" s="37"/>
      <c r="P105" s="37"/>
      <c r="Q105" s="40" t="s">
        <v>34</v>
      </c>
      <c r="R105" s="41">
        <f>SUMIF(P96:P103,"Self and Custom Build",R96:R103)</f>
        <v>0</v>
      </c>
      <c r="S105" s="173"/>
      <c r="T105" s="6"/>
      <c r="U105" s="6"/>
      <c r="V105" s="6"/>
      <c r="W105" s="6"/>
      <c r="X105" s="6"/>
      <c r="Y105" s="6"/>
      <c r="Z105" s="6"/>
      <c r="AA105" s="39"/>
      <c r="AB105" s="39"/>
      <c r="AC105" s="39"/>
      <c r="AD105" s="39"/>
      <c r="AE105" s="39"/>
      <c r="AF105" s="39"/>
      <c r="AG105" s="39"/>
    </row>
    <row r="106" spans="1:33" ht="14.25" customHeight="1" x14ac:dyDescent="0.3">
      <c r="A106" s="42"/>
      <c r="B106" s="43"/>
      <c r="C106" s="179"/>
      <c r="D106" s="43"/>
      <c r="E106" s="43"/>
      <c r="F106" s="43"/>
      <c r="G106" s="43"/>
      <c r="H106" s="43"/>
      <c r="I106" s="43"/>
      <c r="J106" s="43"/>
      <c r="K106" s="44"/>
      <c r="L106" s="43"/>
      <c r="M106" s="43"/>
      <c r="N106" s="43"/>
      <c r="O106" s="43"/>
      <c r="P106" s="43"/>
      <c r="Q106" s="45" t="s">
        <v>35</v>
      </c>
      <c r="R106" s="46">
        <f>SUM(R96:R103)</f>
        <v>0</v>
      </c>
      <c r="S106" s="173"/>
      <c r="T106" s="6"/>
      <c r="U106" s="6"/>
      <c r="V106" s="6"/>
      <c r="W106" s="6"/>
      <c r="X106" s="6"/>
      <c r="Y106" s="6"/>
      <c r="Z106" s="6"/>
    </row>
    <row r="107" spans="1:33" ht="14.25" customHeight="1" x14ac:dyDescent="0.3">
      <c r="A107" s="34"/>
      <c r="B107" s="34"/>
      <c r="C107" s="180"/>
      <c r="D107" s="47"/>
      <c r="E107" s="47"/>
      <c r="F107" s="47"/>
      <c r="G107" s="34"/>
      <c r="H107" s="34"/>
      <c r="I107" s="34"/>
      <c r="J107" s="34"/>
      <c r="K107" s="48"/>
      <c r="L107" s="47"/>
      <c r="M107" s="47"/>
      <c r="N107" s="47"/>
      <c r="O107" s="47"/>
      <c r="P107" s="47"/>
      <c r="Q107" s="47"/>
      <c r="R107" s="49"/>
      <c r="S107" s="47"/>
      <c r="T107" s="6"/>
      <c r="U107" s="6"/>
      <c r="V107" s="6"/>
      <c r="W107" s="6"/>
      <c r="X107" s="6"/>
      <c r="Y107" s="6"/>
      <c r="Z107" s="6"/>
    </row>
    <row r="108" spans="1:33" ht="28" x14ac:dyDescent="0.3">
      <c r="A108" s="35">
        <v>9</v>
      </c>
      <c r="B108" s="176" t="s">
        <v>38</v>
      </c>
      <c r="C108" s="177" t="s">
        <v>297</v>
      </c>
      <c r="D108" s="176" t="s">
        <v>545</v>
      </c>
      <c r="E108" s="170"/>
      <c r="F108" s="170"/>
      <c r="G108" s="170"/>
      <c r="H108" s="169">
        <f t="shared" ref="H108:I108" si="8">SUM(H109:H113)</f>
        <v>0</v>
      </c>
      <c r="I108" s="169">
        <f t="shared" si="8"/>
        <v>0</v>
      </c>
      <c r="J108" s="170"/>
      <c r="K108" s="171"/>
      <c r="L108" s="172"/>
      <c r="M108" s="172"/>
      <c r="N108" s="172"/>
      <c r="O108" s="172"/>
      <c r="P108" s="173"/>
      <c r="Q108" s="173"/>
      <c r="R108" s="174"/>
      <c r="S108" s="173"/>
      <c r="T108" s="6"/>
      <c r="U108" s="6"/>
      <c r="V108" s="6"/>
      <c r="W108" s="6"/>
      <c r="X108" s="6"/>
      <c r="Y108" s="6"/>
      <c r="Z108" s="6"/>
    </row>
    <row r="109" spans="1:33" ht="14.25" customHeight="1" x14ac:dyDescent="0.3">
      <c r="A109" s="36"/>
      <c r="B109" s="37"/>
      <c r="C109" s="178"/>
      <c r="D109" s="228" t="s">
        <v>26</v>
      </c>
      <c r="E109" s="229"/>
      <c r="F109" s="230"/>
      <c r="G109" s="10" t="s">
        <v>27</v>
      </c>
      <c r="H109" s="170"/>
      <c r="I109" s="170"/>
      <c r="J109" s="37"/>
      <c r="K109" s="38"/>
      <c r="L109" s="231" t="s">
        <v>37</v>
      </c>
      <c r="M109" s="232"/>
      <c r="N109" s="232"/>
      <c r="O109" s="233"/>
      <c r="P109" s="175"/>
      <c r="Q109" s="173"/>
      <c r="R109" s="174"/>
      <c r="S109" s="173"/>
      <c r="T109" s="6"/>
      <c r="U109" s="6"/>
      <c r="V109" s="6"/>
      <c r="W109" s="6"/>
      <c r="X109" s="6"/>
      <c r="Y109" s="6"/>
      <c r="Z109" s="6"/>
    </row>
    <row r="110" spans="1:33" ht="14.25" customHeight="1" x14ac:dyDescent="0.3">
      <c r="A110" s="36"/>
      <c r="B110" s="37"/>
      <c r="C110" s="178"/>
      <c r="D110" s="37"/>
      <c r="E110" s="37"/>
      <c r="F110" s="37"/>
      <c r="G110" s="10" t="s">
        <v>29</v>
      </c>
      <c r="H110" s="170"/>
      <c r="I110" s="170"/>
      <c r="J110" s="37"/>
      <c r="K110" s="38"/>
      <c r="L110" s="37"/>
      <c r="M110" s="37"/>
      <c r="N110" s="37"/>
      <c r="O110" s="37"/>
      <c r="P110" s="173"/>
      <c r="Q110" s="173"/>
      <c r="R110" s="174"/>
      <c r="S110" s="173"/>
      <c r="T110" s="6"/>
      <c r="U110" s="6"/>
      <c r="V110" s="6"/>
      <c r="W110" s="6"/>
      <c r="X110" s="6"/>
      <c r="Y110" s="6"/>
      <c r="Z110" s="6"/>
      <c r="AA110" s="8"/>
      <c r="AB110" s="8"/>
      <c r="AC110" s="8"/>
      <c r="AD110" s="8"/>
      <c r="AE110" s="8"/>
      <c r="AF110" s="8"/>
      <c r="AG110" s="8"/>
    </row>
    <row r="111" spans="1:33" ht="14.25" customHeight="1" x14ac:dyDescent="0.3">
      <c r="A111" s="36"/>
      <c r="B111" s="37"/>
      <c r="C111" s="178"/>
      <c r="D111" s="37"/>
      <c r="E111" s="37"/>
      <c r="F111" s="37"/>
      <c r="G111" s="10" t="s">
        <v>30</v>
      </c>
      <c r="H111" s="170"/>
      <c r="I111" s="170"/>
      <c r="J111" s="37"/>
      <c r="K111" s="38"/>
      <c r="L111" s="37"/>
      <c r="M111" s="37"/>
      <c r="N111" s="37"/>
      <c r="O111" s="37"/>
      <c r="P111" s="173"/>
      <c r="Q111" s="173"/>
      <c r="R111" s="174"/>
      <c r="S111" s="173"/>
      <c r="T111" s="6"/>
      <c r="U111" s="6"/>
      <c r="V111" s="6"/>
      <c r="W111" s="6"/>
      <c r="X111" s="6"/>
      <c r="Y111" s="6"/>
      <c r="Z111" s="6"/>
      <c r="AA111" s="8"/>
      <c r="AB111" s="8"/>
      <c r="AC111" s="8"/>
      <c r="AD111" s="8"/>
      <c r="AE111" s="8"/>
      <c r="AF111" s="8"/>
      <c r="AG111" s="8"/>
    </row>
    <row r="112" spans="1:33" ht="14.25" customHeight="1" x14ac:dyDescent="0.3">
      <c r="A112" s="36"/>
      <c r="B112" s="37"/>
      <c r="C112" s="178"/>
      <c r="D112" s="37"/>
      <c r="E112" s="37"/>
      <c r="F112" s="37"/>
      <c r="G112" s="10" t="s">
        <v>31</v>
      </c>
      <c r="H112" s="170"/>
      <c r="I112" s="170"/>
      <c r="J112" s="37"/>
      <c r="K112" s="38"/>
      <c r="L112" s="37"/>
      <c r="M112" s="37"/>
      <c r="N112" s="37"/>
      <c r="O112" s="37"/>
      <c r="P112" s="173"/>
      <c r="Q112" s="173"/>
      <c r="R112" s="174"/>
      <c r="S112" s="173"/>
      <c r="T112" s="6"/>
      <c r="U112" s="6"/>
      <c r="V112" s="6"/>
      <c r="W112" s="6"/>
      <c r="X112" s="6"/>
      <c r="Y112" s="6"/>
      <c r="Z112" s="6"/>
      <c r="AA112" s="8"/>
      <c r="AB112" s="8"/>
      <c r="AC112" s="8"/>
      <c r="AD112" s="8"/>
      <c r="AE112" s="8"/>
      <c r="AF112" s="8"/>
      <c r="AG112" s="8"/>
    </row>
    <row r="113" spans="1:33" ht="14.25" customHeight="1" x14ac:dyDescent="0.3">
      <c r="A113" s="36"/>
      <c r="B113" s="37"/>
      <c r="C113" s="178"/>
      <c r="D113" s="37"/>
      <c r="E113" s="37"/>
      <c r="F113" s="37"/>
      <c r="G113" s="10" t="s">
        <v>33</v>
      </c>
      <c r="H113" s="170"/>
      <c r="I113" s="170"/>
      <c r="J113" s="37"/>
      <c r="K113" s="38"/>
      <c r="L113" s="37"/>
      <c r="M113" s="37"/>
      <c r="N113" s="37"/>
      <c r="O113" s="37"/>
      <c r="P113" s="173"/>
      <c r="Q113" s="173"/>
      <c r="R113" s="174"/>
      <c r="S113" s="173"/>
      <c r="T113" s="6"/>
      <c r="U113" s="6"/>
      <c r="V113" s="6"/>
      <c r="W113" s="6"/>
      <c r="X113" s="6"/>
      <c r="Y113" s="6"/>
      <c r="Z113" s="6"/>
    </row>
    <row r="114" spans="1:33" ht="14.25" customHeight="1" x14ac:dyDescent="0.3">
      <c r="A114" s="36"/>
      <c r="B114" s="37"/>
      <c r="C114" s="178"/>
      <c r="D114" s="37"/>
      <c r="E114" s="37"/>
      <c r="F114" s="37"/>
      <c r="G114" s="37"/>
      <c r="H114" s="37"/>
      <c r="I114" s="37"/>
      <c r="J114" s="37"/>
      <c r="K114" s="38"/>
      <c r="L114" s="37"/>
      <c r="M114" s="37"/>
      <c r="N114" s="37"/>
      <c r="O114" s="37"/>
      <c r="P114" s="173"/>
      <c r="Q114" s="173"/>
      <c r="R114" s="174"/>
      <c r="S114" s="173"/>
      <c r="T114" s="6"/>
      <c r="U114" s="6"/>
      <c r="V114" s="6"/>
      <c r="W114" s="6"/>
      <c r="X114" s="6"/>
      <c r="Y114" s="6"/>
      <c r="Z114" s="6"/>
    </row>
    <row r="115" spans="1:33" ht="14.25" customHeight="1" x14ac:dyDescent="0.3">
      <c r="A115" s="36"/>
      <c r="B115" s="37"/>
      <c r="C115" s="178"/>
      <c r="D115" s="37"/>
      <c r="E115" s="37"/>
      <c r="F115" s="37"/>
      <c r="G115" s="37"/>
      <c r="H115" s="37"/>
      <c r="I115" s="37"/>
      <c r="J115" s="37"/>
      <c r="K115" s="38"/>
      <c r="L115" s="37"/>
      <c r="M115" s="37"/>
      <c r="N115" s="37"/>
      <c r="O115" s="37"/>
      <c r="P115" s="173"/>
      <c r="Q115" s="173"/>
      <c r="R115" s="174"/>
      <c r="S115" s="173"/>
      <c r="T115" s="6"/>
      <c r="U115" s="6"/>
      <c r="V115" s="6"/>
      <c r="W115" s="6"/>
      <c r="X115" s="6"/>
      <c r="Y115" s="6"/>
      <c r="Z115" s="6"/>
    </row>
    <row r="116" spans="1:33" ht="15.75" hidden="1" customHeight="1" x14ac:dyDescent="0.3">
      <c r="A116" s="36"/>
      <c r="B116" s="37"/>
      <c r="C116" s="178"/>
      <c r="D116" s="37"/>
      <c r="E116" s="37"/>
      <c r="F116" s="37"/>
      <c r="G116" s="37"/>
      <c r="H116" s="37"/>
      <c r="I116" s="37"/>
      <c r="J116" s="37"/>
      <c r="K116" s="38"/>
      <c r="L116" s="37"/>
      <c r="M116" s="37"/>
      <c r="N116" s="37"/>
      <c r="O116" s="37"/>
      <c r="P116" s="37"/>
      <c r="Q116" s="40" t="s">
        <v>32</v>
      </c>
      <c r="R116" s="41">
        <f>SUMIF(P108:P115,"Brownfield LRF",R108:R115)</f>
        <v>0</v>
      </c>
      <c r="S116" s="173"/>
      <c r="T116" s="6"/>
      <c r="U116" s="6"/>
      <c r="V116" s="6"/>
      <c r="W116" s="6"/>
      <c r="X116" s="6"/>
      <c r="Y116" s="6"/>
      <c r="Z116" s="6"/>
      <c r="AA116" s="39"/>
      <c r="AB116" s="39"/>
      <c r="AC116" s="39"/>
      <c r="AD116" s="39"/>
      <c r="AE116" s="39"/>
      <c r="AF116" s="39"/>
      <c r="AG116" s="39"/>
    </row>
    <row r="117" spans="1:33" ht="15.75" customHeight="1" x14ac:dyDescent="0.3">
      <c r="A117" s="36"/>
      <c r="B117" s="37"/>
      <c r="C117" s="178"/>
      <c r="D117" s="37"/>
      <c r="E117" s="37"/>
      <c r="F117" s="37"/>
      <c r="G117" s="37"/>
      <c r="H117" s="37"/>
      <c r="I117" s="37"/>
      <c r="J117" s="37"/>
      <c r="K117" s="38"/>
      <c r="L117" s="37"/>
      <c r="M117" s="37"/>
      <c r="N117" s="37"/>
      <c r="O117" s="37"/>
      <c r="P117" s="37"/>
      <c r="Q117" s="40" t="s">
        <v>34</v>
      </c>
      <c r="R117" s="41">
        <f>SUMIF(P108:P115,"Self and Custom Build",R108:R115)</f>
        <v>0</v>
      </c>
      <c r="S117" s="173"/>
      <c r="T117" s="6"/>
      <c r="U117" s="6"/>
      <c r="V117" s="6"/>
      <c r="W117" s="6"/>
      <c r="X117" s="6"/>
      <c r="Y117" s="6"/>
      <c r="Z117" s="6"/>
      <c r="AA117" s="39"/>
      <c r="AB117" s="39"/>
      <c r="AC117" s="39"/>
      <c r="AD117" s="39"/>
      <c r="AE117" s="39"/>
      <c r="AF117" s="39"/>
      <c r="AG117" s="39"/>
    </row>
    <row r="118" spans="1:33" ht="14.25" customHeight="1" x14ac:dyDescent="0.3">
      <c r="A118" s="42"/>
      <c r="B118" s="43"/>
      <c r="C118" s="179"/>
      <c r="D118" s="43"/>
      <c r="E118" s="43"/>
      <c r="F118" s="43"/>
      <c r="G118" s="43"/>
      <c r="H118" s="43"/>
      <c r="I118" s="43"/>
      <c r="J118" s="43"/>
      <c r="K118" s="44"/>
      <c r="L118" s="43"/>
      <c r="M118" s="43"/>
      <c r="N118" s="43"/>
      <c r="O118" s="43"/>
      <c r="P118" s="43"/>
      <c r="Q118" s="45" t="s">
        <v>35</v>
      </c>
      <c r="R118" s="46">
        <f>SUM(R108:R115)</f>
        <v>0</v>
      </c>
      <c r="S118" s="173"/>
      <c r="T118" s="6"/>
      <c r="U118" s="6"/>
      <c r="V118" s="6"/>
      <c r="W118" s="6"/>
      <c r="X118" s="6"/>
      <c r="Y118" s="6"/>
      <c r="Z118" s="6"/>
    </row>
    <row r="119" spans="1:33" ht="14.25" customHeight="1" x14ac:dyDescent="0.3">
      <c r="A119" s="34"/>
      <c r="B119" s="34"/>
      <c r="C119" s="180"/>
      <c r="D119" s="47"/>
      <c r="E119" s="47"/>
      <c r="F119" s="47"/>
      <c r="G119" s="34"/>
      <c r="H119" s="34"/>
      <c r="I119" s="34"/>
      <c r="J119" s="34"/>
      <c r="K119" s="48"/>
      <c r="L119" s="47"/>
      <c r="M119" s="47"/>
      <c r="N119" s="47"/>
      <c r="O119" s="47"/>
      <c r="P119" s="47"/>
      <c r="Q119" s="47"/>
      <c r="R119" s="49"/>
      <c r="S119" s="47"/>
      <c r="T119" s="6"/>
      <c r="U119" s="6"/>
      <c r="V119" s="6"/>
      <c r="W119" s="6"/>
      <c r="X119" s="6"/>
      <c r="Y119" s="6"/>
      <c r="Z119" s="6"/>
    </row>
    <row r="120" spans="1:33" ht="28" x14ac:dyDescent="0.3">
      <c r="A120" s="35">
        <v>10</v>
      </c>
      <c r="B120" s="176" t="s">
        <v>38</v>
      </c>
      <c r="C120" s="177" t="s">
        <v>297</v>
      </c>
      <c r="D120" s="176" t="s">
        <v>545</v>
      </c>
      <c r="E120" s="170"/>
      <c r="F120" s="170"/>
      <c r="G120" s="170"/>
      <c r="H120" s="169">
        <f t="shared" ref="H120:I120" si="9">SUM(H121:H125)</f>
        <v>0</v>
      </c>
      <c r="I120" s="169">
        <f t="shared" si="9"/>
        <v>0</v>
      </c>
      <c r="J120" s="170"/>
      <c r="K120" s="171"/>
      <c r="L120" s="172"/>
      <c r="M120" s="172"/>
      <c r="N120" s="172"/>
      <c r="O120" s="172"/>
      <c r="P120" s="173"/>
      <c r="Q120" s="173"/>
      <c r="R120" s="174"/>
      <c r="S120" s="173"/>
      <c r="T120" s="6"/>
      <c r="U120" s="6"/>
      <c r="V120" s="6"/>
      <c r="W120" s="6"/>
      <c r="X120" s="6"/>
      <c r="Y120" s="6"/>
      <c r="Z120" s="6"/>
    </row>
    <row r="121" spans="1:33" ht="14.25" customHeight="1" x14ac:dyDescent="0.3">
      <c r="A121" s="36"/>
      <c r="B121" s="37"/>
      <c r="C121" s="178"/>
      <c r="D121" s="228" t="s">
        <v>26</v>
      </c>
      <c r="E121" s="229"/>
      <c r="F121" s="230"/>
      <c r="G121" s="10" t="s">
        <v>27</v>
      </c>
      <c r="H121" s="170"/>
      <c r="I121" s="170"/>
      <c r="J121" s="37"/>
      <c r="K121" s="38"/>
      <c r="L121" s="231" t="s">
        <v>37</v>
      </c>
      <c r="M121" s="232"/>
      <c r="N121" s="232"/>
      <c r="O121" s="233"/>
      <c r="P121" s="175"/>
      <c r="Q121" s="173"/>
      <c r="R121" s="174"/>
      <c r="S121" s="173"/>
      <c r="T121" s="6"/>
      <c r="U121" s="6"/>
      <c r="V121" s="6"/>
      <c r="W121" s="6"/>
      <c r="X121" s="6"/>
      <c r="Y121" s="6"/>
      <c r="Z121" s="6"/>
    </row>
    <row r="122" spans="1:33" ht="14.25" customHeight="1" x14ac:dyDescent="0.3">
      <c r="A122" s="36"/>
      <c r="B122" s="37"/>
      <c r="C122" s="178"/>
      <c r="D122" s="37"/>
      <c r="E122" s="37"/>
      <c r="F122" s="37"/>
      <c r="G122" s="10" t="s">
        <v>29</v>
      </c>
      <c r="H122" s="170"/>
      <c r="I122" s="170"/>
      <c r="J122" s="37"/>
      <c r="K122" s="38"/>
      <c r="L122" s="37"/>
      <c r="M122" s="37"/>
      <c r="N122" s="37"/>
      <c r="O122" s="37"/>
      <c r="P122" s="173"/>
      <c r="Q122" s="173"/>
      <c r="R122" s="174"/>
      <c r="S122" s="173"/>
      <c r="T122" s="6"/>
      <c r="U122" s="6"/>
      <c r="V122" s="6"/>
      <c r="W122" s="6"/>
      <c r="X122" s="6"/>
      <c r="Y122" s="6"/>
      <c r="Z122" s="6"/>
      <c r="AA122" s="8"/>
      <c r="AB122" s="8"/>
      <c r="AC122" s="8"/>
      <c r="AD122" s="8"/>
      <c r="AE122" s="8"/>
      <c r="AF122" s="8"/>
      <c r="AG122" s="8"/>
    </row>
    <row r="123" spans="1:33" ht="14.25" customHeight="1" x14ac:dyDescent="0.3">
      <c r="A123" s="36"/>
      <c r="B123" s="37"/>
      <c r="C123" s="178"/>
      <c r="D123" s="37"/>
      <c r="E123" s="37"/>
      <c r="F123" s="37"/>
      <c r="G123" s="10" t="s">
        <v>30</v>
      </c>
      <c r="H123" s="170"/>
      <c r="I123" s="170"/>
      <c r="J123" s="37"/>
      <c r="K123" s="38"/>
      <c r="L123" s="37"/>
      <c r="M123" s="37"/>
      <c r="N123" s="37"/>
      <c r="O123" s="37"/>
      <c r="P123" s="173"/>
      <c r="Q123" s="173"/>
      <c r="R123" s="174"/>
      <c r="S123" s="173"/>
      <c r="T123" s="6"/>
      <c r="U123" s="6"/>
      <c r="V123" s="6"/>
      <c r="W123" s="6"/>
      <c r="X123" s="6"/>
      <c r="Y123" s="6"/>
      <c r="Z123" s="6"/>
      <c r="AA123" s="8"/>
      <c r="AB123" s="8"/>
      <c r="AC123" s="8"/>
      <c r="AD123" s="8"/>
      <c r="AE123" s="8"/>
      <c r="AF123" s="8"/>
      <c r="AG123" s="8"/>
    </row>
    <row r="124" spans="1:33" ht="14.25" customHeight="1" x14ac:dyDescent="0.3">
      <c r="A124" s="36"/>
      <c r="B124" s="37"/>
      <c r="C124" s="178"/>
      <c r="D124" s="37"/>
      <c r="E124" s="37"/>
      <c r="F124" s="37"/>
      <c r="G124" s="10" t="s">
        <v>31</v>
      </c>
      <c r="H124" s="170"/>
      <c r="I124" s="170"/>
      <c r="J124" s="37"/>
      <c r="K124" s="38"/>
      <c r="L124" s="37"/>
      <c r="M124" s="37"/>
      <c r="N124" s="37"/>
      <c r="O124" s="37"/>
      <c r="P124" s="173"/>
      <c r="Q124" s="173"/>
      <c r="R124" s="174"/>
      <c r="S124" s="173"/>
      <c r="T124" s="6"/>
      <c r="U124" s="6"/>
      <c r="V124" s="6"/>
      <c r="W124" s="6"/>
      <c r="X124" s="6"/>
      <c r="Y124" s="6"/>
      <c r="Z124" s="6"/>
      <c r="AA124" s="8"/>
      <c r="AB124" s="8"/>
      <c r="AC124" s="8"/>
      <c r="AD124" s="8"/>
      <c r="AE124" s="8"/>
      <c r="AF124" s="8"/>
      <c r="AG124" s="8"/>
    </row>
    <row r="125" spans="1:33" ht="14.25" customHeight="1" x14ac:dyDescent="0.3">
      <c r="A125" s="36"/>
      <c r="B125" s="37"/>
      <c r="C125" s="178"/>
      <c r="D125" s="37"/>
      <c r="E125" s="37"/>
      <c r="F125" s="37"/>
      <c r="G125" s="10" t="s">
        <v>33</v>
      </c>
      <c r="H125" s="170"/>
      <c r="I125" s="170"/>
      <c r="J125" s="37"/>
      <c r="K125" s="38"/>
      <c r="L125" s="37"/>
      <c r="M125" s="37"/>
      <c r="N125" s="37"/>
      <c r="O125" s="37"/>
      <c r="P125" s="173"/>
      <c r="Q125" s="173"/>
      <c r="R125" s="174"/>
      <c r="S125" s="173"/>
      <c r="T125" s="6"/>
      <c r="U125" s="6"/>
      <c r="V125" s="6"/>
      <c r="W125" s="6"/>
      <c r="X125" s="6"/>
      <c r="Y125" s="6"/>
      <c r="Z125" s="6"/>
    </row>
    <row r="126" spans="1:33" ht="14.25" customHeight="1" x14ac:dyDescent="0.3">
      <c r="A126" s="36"/>
      <c r="B126" s="37"/>
      <c r="C126" s="178"/>
      <c r="D126" s="37"/>
      <c r="E126" s="37"/>
      <c r="F126" s="37"/>
      <c r="G126" s="37"/>
      <c r="H126" s="37"/>
      <c r="I126" s="37"/>
      <c r="J126" s="37"/>
      <c r="K126" s="38"/>
      <c r="L126" s="37"/>
      <c r="M126" s="37"/>
      <c r="N126" s="37"/>
      <c r="O126" s="37"/>
      <c r="P126" s="173"/>
      <c r="Q126" s="173"/>
      <c r="R126" s="174"/>
      <c r="S126" s="173"/>
      <c r="T126" s="6"/>
      <c r="U126" s="6"/>
      <c r="V126" s="6"/>
      <c r="W126" s="6"/>
      <c r="X126" s="6"/>
      <c r="Y126" s="6"/>
      <c r="Z126" s="6"/>
    </row>
    <row r="127" spans="1:33" ht="14.25" customHeight="1" x14ac:dyDescent="0.3">
      <c r="A127" s="36"/>
      <c r="B127" s="37"/>
      <c r="C127" s="178"/>
      <c r="D127" s="37"/>
      <c r="E127" s="37"/>
      <c r="F127" s="37"/>
      <c r="G127" s="37"/>
      <c r="H127" s="37"/>
      <c r="I127" s="37"/>
      <c r="J127" s="37"/>
      <c r="K127" s="38"/>
      <c r="L127" s="37"/>
      <c r="M127" s="37"/>
      <c r="N127" s="37"/>
      <c r="O127" s="37"/>
      <c r="P127" s="173"/>
      <c r="Q127" s="173"/>
      <c r="R127" s="174"/>
      <c r="S127" s="173"/>
      <c r="T127" s="6"/>
      <c r="U127" s="6"/>
      <c r="V127" s="6"/>
      <c r="W127" s="6"/>
      <c r="X127" s="6"/>
      <c r="Y127" s="6"/>
      <c r="Z127" s="6"/>
    </row>
    <row r="128" spans="1:33" ht="15.75" hidden="1" customHeight="1" x14ac:dyDescent="0.3">
      <c r="A128" s="36"/>
      <c r="B128" s="37"/>
      <c r="C128" s="178"/>
      <c r="D128" s="37"/>
      <c r="E128" s="37"/>
      <c r="F128" s="37"/>
      <c r="G128" s="37"/>
      <c r="H128" s="37"/>
      <c r="I128" s="37"/>
      <c r="J128" s="37"/>
      <c r="K128" s="38"/>
      <c r="L128" s="37"/>
      <c r="M128" s="37"/>
      <c r="N128" s="37"/>
      <c r="O128" s="37"/>
      <c r="P128" s="37"/>
      <c r="Q128" s="40" t="s">
        <v>32</v>
      </c>
      <c r="R128" s="41">
        <f>SUMIF(P120:P127,"Brownfield LRF",R120:R127)</f>
        <v>0</v>
      </c>
      <c r="S128" s="173"/>
      <c r="T128" s="6"/>
      <c r="U128" s="6"/>
      <c r="V128" s="6"/>
      <c r="W128" s="6"/>
      <c r="X128" s="6"/>
      <c r="Y128" s="6"/>
      <c r="Z128" s="6"/>
      <c r="AA128" s="39"/>
      <c r="AB128" s="39"/>
      <c r="AC128" s="39"/>
      <c r="AD128" s="39"/>
      <c r="AE128" s="39"/>
      <c r="AF128" s="39"/>
      <c r="AG128" s="39"/>
    </row>
    <row r="129" spans="1:33" ht="15.75" customHeight="1" x14ac:dyDescent="0.3">
      <c r="A129" s="36"/>
      <c r="B129" s="37"/>
      <c r="C129" s="178"/>
      <c r="D129" s="37"/>
      <c r="E129" s="37"/>
      <c r="F129" s="37"/>
      <c r="G129" s="37"/>
      <c r="H129" s="37"/>
      <c r="I129" s="37"/>
      <c r="J129" s="37"/>
      <c r="K129" s="38"/>
      <c r="L129" s="37"/>
      <c r="M129" s="37"/>
      <c r="N129" s="37"/>
      <c r="O129" s="37"/>
      <c r="P129" s="37"/>
      <c r="Q129" s="40" t="s">
        <v>34</v>
      </c>
      <c r="R129" s="41">
        <f>SUMIF(P120:P127,"Self and Custom Build",R120:R127)</f>
        <v>0</v>
      </c>
      <c r="S129" s="173"/>
      <c r="T129" s="6"/>
      <c r="U129" s="6"/>
      <c r="V129" s="6"/>
      <c r="W129" s="6"/>
      <c r="X129" s="6"/>
      <c r="Y129" s="6"/>
      <c r="Z129" s="6"/>
      <c r="AA129" s="39"/>
      <c r="AB129" s="39"/>
      <c r="AC129" s="39"/>
      <c r="AD129" s="39"/>
      <c r="AE129" s="39"/>
      <c r="AF129" s="39"/>
      <c r="AG129" s="39"/>
    </row>
    <row r="130" spans="1:33" ht="14.25" customHeight="1" x14ac:dyDescent="0.3">
      <c r="A130" s="42"/>
      <c r="B130" s="43"/>
      <c r="C130" s="179"/>
      <c r="D130" s="43"/>
      <c r="E130" s="43"/>
      <c r="F130" s="43"/>
      <c r="G130" s="43"/>
      <c r="H130" s="43"/>
      <c r="I130" s="43"/>
      <c r="J130" s="43"/>
      <c r="K130" s="44"/>
      <c r="L130" s="43"/>
      <c r="M130" s="43"/>
      <c r="N130" s="43"/>
      <c r="O130" s="43"/>
      <c r="P130" s="43"/>
      <c r="Q130" s="45" t="s">
        <v>35</v>
      </c>
      <c r="R130" s="46">
        <f>SUM(R120:R127)</f>
        <v>0</v>
      </c>
      <c r="S130" s="173"/>
      <c r="T130" s="6"/>
      <c r="U130" s="6"/>
      <c r="V130" s="6"/>
      <c r="W130" s="6"/>
      <c r="X130" s="6"/>
      <c r="Y130" s="6"/>
      <c r="Z130" s="6"/>
    </row>
    <row r="131" spans="1:33" ht="14.25" customHeight="1" x14ac:dyDescent="0.3">
      <c r="A131" s="34"/>
      <c r="B131" s="34"/>
      <c r="C131" s="180"/>
      <c r="D131" s="47"/>
      <c r="E131" s="47"/>
      <c r="F131" s="47"/>
      <c r="G131" s="34"/>
      <c r="H131" s="34"/>
      <c r="I131" s="34"/>
      <c r="J131" s="34"/>
      <c r="K131" s="48"/>
      <c r="L131" s="47"/>
      <c r="M131" s="47"/>
      <c r="N131" s="47"/>
      <c r="O131" s="47"/>
      <c r="P131" s="47"/>
      <c r="Q131" s="47"/>
      <c r="R131" s="49"/>
      <c r="S131" s="47"/>
      <c r="T131" s="6"/>
      <c r="U131" s="6"/>
      <c r="V131" s="6"/>
      <c r="W131" s="6"/>
      <c r="X131" s="6"/>
      <c r="Y131" s="6"/>
      <c r="Z131" s="6"/>
    </row>
    <row r="132" spans="1:33" ht="28" x14ac:dyDescent="0.3">
      <c r="A132" s="35">
        <v>11</v>
      </c>
      <c r="B132" s="176" t="s">
        <v>38</v>
      </c>
      <c r="C132" s="177" t="s">
        <v>297</v>
      </c>
      <c r="D132" s="176" t="s">
        <v>545</v>
      </c>
      <c r="E132" s="170"/>
      <c r="F132" s="170"/>
      <c r="G132" s="170"/>
      <c r="H132" s="169">
        <f t="shared" ref="H132:I132" si="10">SUM(H133:H137)</f>
        <v>0</v>
      </c>
      <c r="I132" s="169">
        <f t="shared" si="10"/>
        <v>0</v>
      </c>
      <c r="J132" s="170"/>
      <c r="K132" s="171"/>
      <c r="L132" s="172"/>
      <c r="M132" s="172"/>
      <c r="N132" s="172"/>
      <c r="O132" s="172"/>
      <c r="P132" s="173"/>
      <c r="Q132" s="173"/>
      <c r="R132" s="174"/>
      <c r="S132" s="173"/>
      <c r="T132" s="6"/>
      <c r="U132" s="6"/>
      <c r="V132" s="6"/>
      <c r="W132" s="6"/>
      <c r="X132" s="6"/>
      <c r="Y132" s="6"/>
      <c r="Z132" s="6"/>
    </row>
    <row r="133" spans="1:33" ht="14.25" customHeight="1" x14ac:dyDescent="0.3">
      <c r="A133" s="36"/>
      <c r="B133" s="37"/>
      <c r="C133" s="178"/>
      <c r="D133" s="228" t="s">
        <v>26</v>
      </c>
      <c r="E133" s="229"/>
      <c r="F133" s="230"/>
      <c r="G133" s="10" t="s">
        <v>27</v>
      </c>
      <c r="H133" s="170"/>
      <c r="I133" s="170"/>
      <c r="J133" s="37"/>
      <c r="K133" s="38"/>
      <c r="L133" s="231" t="s">
        <v>37</v>
      </c>
      <c r="M133" s="232"/>
      <c r="N133" s="232"/>
      <c r="O133" s="233"/>
      <c r="P133" s="175"/>
      <c r="Q133" s="173"/>
      <c r="R133" s="174"/>
      <c r="S133" s="173"/>
      <c r="T133" s="6"/>
      <c r="U133" s="6"/>
      <c r="V133" s="6"/>
      <c r="W133" s="6"/>
      <c r="X133" s="6"/>
      <c r="Y133" s="6"/>
      <c r="Z133" s="6"/>
    </row>
    <row r="134" spans="1:33" ht="14.25" customHeight="1" x14ac:dyDescent="0.3">
      <c r="A134" s="36"/>
      <c r="B134" s="37"/>
      <c r="C134" s="178"/>
      <c r="D134" s="37"/>
      <c r="E134" s="37"/>
      <c r="F134" s="37"/>
      <c r="G134" s="10" t="s">
        <v>29</v>
      </c>
      <c r="H134" s="170"/>
      <c r="I134" s="170"/>
      <c r="J134" s="37"/>
      <c r="K134" s="38"/>
      <c r="L134" s="37"/>
      <c r="M134" s="37"/>
      <c r="N134" s="37"/>
      <c r="O134" s="37"/>
      <c r="P134" s="173"/>
      <c r="Q134" s="173"/>
      <c r="R134" s="174"/>
      <c r="S134" s="173"/>
      <c r="T134" s="6"/>
      <c r="U134" s="6"/>
      <c r="V134" s="6"/>
      <c r="W134" s="6"/>
      <c r="X134" s="6"/>
      <c r="Y134" s="6"/>
      <c r="Z134" s="6"/>
      <c r="AA134" s="8"/>
      <c r="AB134" s="8"/>
      <c r="AC134" s="8"/>
      <c r="AD134" s="8"/>
      <c r="AE134" s="8"/>
      <c r="AF134" s="8"/>
      <c r="AG134" s="8"/>
    </row>
    <row r="135" spans="1:33" ht="14.25" customHeight="1" x14ac:dyDescent="0.3">
      <c r="A135" s="36"/>
      <c r="B135" s="37"/>
      <c r="C135" s="178"/>
      <c r="D135" s="37"/>
      <c r="E135" s="37"/>
      <c r="F135" s="37"/>
      <c r="G135" s="10" t="s">
        <v>30</v>
      </c>
      <c r="H135" s="170"/>
      <c r="I135" s="170"/>
      <c r="J135" s="37"/>
      <c r="K135" s="38"/>
      <c r="L135" s="37"/>
      <c r="M135" s="37"/>
      <c r="N135" s="37"/>
      <c r="O135" s="37"/>
      <c r="P135" s="173"/>
      <c r="Q135" s="173"/>
      <c r="R135" s="174"/>
      <c r="S135" s="173"/>
      <c r="T135" s="6"/>
      <c r="U135" s="6"/>
      <c r="V135" s="6"/>
      <c r="W135" s="6"/>
      <c r="X135" s="6"/>
      <c r="Y135" s="6"/>
      <c r="Z135" s="6"/>
      <c r="AA135" s="8"/>
      <c r="AB135" s="8"/>
      <c r="AC135" s="8"/>
      <c r="AD135" s="8"/>
      <c r="AE135" s="8"/>
      <c r="AF135" s="8"/>
      <c r="AG135" s="8"/>
    </row>
    <row r="136" spans="1:33" ht="14.25" customHeight="1" x14ac:dyDescent="0.3">
      <c r="A136" s="36"/>
      <c r="B136" s="37"/>
      <c r="C136" s="178"/>
      <c r="D136" s="37"/>
      <c r="E136" s="37"/>
      <c r="F136" s="37"/>
      <c r="G136" s="10" t="s">
        <v>31</v>
      </c>
      <c r="H136" s="170"/>
      <c r="I136" s="170"/>
      <c r="J136" s="37"/>
      <c r="K136" s="38"/>
      <c r="L136" s="37"/>
      <c r="M136" s="37"/>
      <c r="N136" s="37"/>
      <c r="O136" s="37"/>
      <c r="P136" s="173"/>
      <c r="Q136" s="173"/>
      <c r="R136" s="174"/>
      <c r="S136" s="173"/>
      <c r="T136" s="6"/>
      <c r="U136" s="6"/>
      <c r="V136" s="6"/>
      <c r="W136" s="6"/>
      <c r="X136" s="6"/>
      <c r="Y136" s="6"/>
      <c r="Z136" s="6"/>
      <c r="AA136" s="8"/>
      <c r="AB136" s="8"/>
      <c r="AC136" s="8"/>
      <c r="AD136" s="8"/>
      <c r="AE136" s="8"/>
      <c r="AF136" s="8"/>
      <c r="AG136" s="8"/>
    </row>
    <row r="137" spans="1:33" ht="14.25" customHeight="1" x14ac:dyDescent="0.3">
      <c r="A137" s="36"/>
      <c r="B137" s="37"/>
      <c r="C137" s="178"/>
      <c r="D137" s="37"/>
      <c r="E137" s="37"/>
      <c r="F137" s="37"/>
      <c r="G137" s="10" t="s">
        <v>33</v>
      </c>
      <c r="H137" s="170"/>
      <c r="I137" s="170"/>
      <c r="J137" s="37"/>
      <c r="K137" s="38"/>
      <c r="L137" s="37"/>
      <c r="M137" s="37"/>
      <c r="N137" s="37"/>
      <c r="O137" s="37"/>
      <c r="P137" s="173"/>
      <c r="Q137" s="173"/>
      <c r="R137" s="174"/>
      <c r="S137" s="173"/>
      <c r="T137" s="6"/>
      <c r="U137" s="6"/>
      <c r="V137" s="6"/>
      <c r="W137" s="6"/>
      <c r="X137" s="6"/>
      <c r="Y137" s="6"/>
      <c r="Z137" s="6"/>
    </row>
    <row r="138" spans="1:33" ht="14.25" customHeight="1" x14ac:dyDescent="0.3">
      <c r="A138" s="36"/>
      <c r="B138" s="37"/>
      <c r="C138" s="178"/>
      <c r="D138" s="37"/>
      <c r="E138" s="37"/>
      <c r="F138" s="37"/>
      <c r="G138" s="37"/>
      <c r="H138" s="37"/>
      <c r="I138" s="37"/>
      <c r="J138" s="37"/>
      <c r="K138" s="38"/>
      <c r="L138" s="37"/>
      <c r="M138" s="37"/>
      <c r="N138" s="37"/>
      <c r="O138" s="37"/>
      <c r="P138" s="173"/>
      <c r="Q138" s="173"/>
      <c r="R138" s="174"/>
      <c r="S138" s="173"/>
      <c r="T138" s="6"/>
      <c r="U138" s="6"/>
      <c r="V138" s="6"/>
      <c r="W138" s="6"/>
      <c r="X138" s="6"/>
      <c r="Y138" s="6"/>
      <c r="Z138" s="6"/>
    </row>
    <row r="139" spans="1:33" ht="14.25" customHeight="1" x14ac:dyDescent="0.3">
      <c r="A139" s="36"/>
      <c r="B139" s="37"/>
      <c r="C139" s="178"/>
      <c r="D139" s="37"/>
      <c r="E139" s="37"/>
      <c r="F139" s="37"/>
      <c r="G139" s="37"/>
      <c r="H139" s="37"/>
      <c r="I139" s="37"/>
      <c r="J139" s="37"/>
      <c r="K139" s="38"/>
      <c r="L139" s="37"/>
      <c r="M139" s="37"/>
      <c r="N139" s="37"/>
      <c r="O139" s="37"/>
      <c r="P139" s="173"/>
      <c r="Q139" s="173"/>
      <c r="R139" s="174"/>
      <c r="S139" s="173"/>
      <c r="T139" s="6"/>
      <c r="U139" s="6"/>
      <c r="V139" s="6"/>
      <c r="W139" s="6"/>
      <c r="X139" s="6"/>
      <c r="Y139" s="6"/>
      <c r="Z139" s="6"/>
    </row>
    <row r="140" spans="1:33" ht="15.75" hidden="1" customHeight="1" x14ac:dyDescent="0.3">
      <c r="A140" s="36"/>
      <c r="B140" s="37"/>
      <c r="C140" s="178"/>
      <c r="D140" s="37"/>
      <c r="E140" s="37"/>
      <c r="F140" s="37"/>
      <c r="G140" s="37"/>
      <c r="H140" s="37"/>
      <c r="I140" s="37"/>
      <c r="J140" s="37"/>
      <c r="K140" s="38"/>
      <c r="L140" s="37"/>
      <c r="M140" s="37"/>
      <c r="N140" s="37"/>
      <c r="O140" s="37"/>
      <c r="P140" s="37"/>
      <c r="Q140" s="40" t="s">
        <v>32</v>
      </c>
      <c r="R140" s="41">
        <f>SUMIF(P132:P139,"Brownfield LRF",R132:R139)</f>
        <v>0</v>
      </c>
      <c r="S140" s="173"/>
      <c r="T140" s="6"/>
      <c r="U140" s="6"/>
      <c r="V140" s="6"/>
      <c r="W140" s="6"/>
      <c r="X140" s="6"/>
      <c r="Y140" s="6"/>
      <c r="Z140" s="6"/>
      <c r="AA140" s="39"/>
      <c r="AB140" s="39"/>
      <c r="AC140" s="39"/>
      <c r="AD140" s="39"/>
      <c r="AE140" s="39"/>
      <c r="AF140" s="39"/>
      <c r="AG140" s="39"/>
    </row>
    <row r="141" spans="1:33" ht="15.75" customHeight="1" x14ac:dyDescent="0.3">
      <c r="A141" s="36"/>
      <c r="B141" s="37"/>
      <c r="C141" s="178"/>
      <c r="D141" s="37"/>
      <c r="E141" s="37"/>
      <c r="F141" s="37"/>
      <c r="G141" s="37"/>
      <c r="H141" s="37"/>
      <c r="I141" s="37"/>
      <c r="J141" s="37"/>
      <c r="K141" s="38"/>
      <c r="L141" s="37"/>
      <c r="M141" s="37"/>
      <c r="N141" s="37"/>
      <c r="O141" s="37"/>
      <c r="P141" s="37"/>
      <c r="Q141" s="40" t="s">
        <v>34</v>
      </c>
      <c r="R141" s="41">
        <f>SUMIF(P132:P139,"Self and Custom Build",R132:R139)</f>
        <v>0</v>
      </c>
      <c r="S141" s="173"/>
      <c r="T141" s="6"/>
      <c r="U141" s="6"/>
      <c r="V141" s="6"/>
      <c r="W141" s="6"/>
      <c r="X141" s="6"/>
      <c r="Y141" s="6"/>
      <c r="Z141" s="6"/>
      <c r="AA141" s="39"/>
      <c r="AB141" s="39"/>
      <c r="AC141" s="39"/>
      <c r="AD141" s="39"/>
      <c r="AE141" s="39"/>
      <c r="AF141" s="39"/>
      <c r="AG141" s="39"/>
    </row>
    <row r="142" spans="1:33" ht="14.25" customHeight="1" x14ac:dyDescent="0.3">
      <c r="A142" s="42"/>
      <c r="B142" s="43"/>
      <c r="C142" s="179"/>
      <c r="D142" s="43"/>
      <c r="E142" s="43"/>
      <c r="F142" s="43"/>
      <c r="G142" s="43"/>
      <c r="H142" s="43"/>
      <c r="I142" s="43"/>
      <c r="J142" s="43"/>
      <c r="K142" s="44"/>
      <c r="L142" s="43"/>
      <c r="M142" s="43"/>
      <c r="N142" s="43"/>
      <c r="O142" s="43"/>
      <c r="P142" s="43"/>
      <c r="Q142" s="45" t="s">
        <v>35</v>
      </c>
      <c r="R142" s="46">
        <f>SUM(R132:R139)</f>
        <v>0</v>
      </c>
      <c r="S142" s="173"/>
      <c r="T142" s="6"/>
      <c r="U142" s="6"/>
      <c r="V142" s="6"/>
      <c r="W142" s="6"/>
      <c r="X142" s="6"/>
      <c r="Y142" s="6"/>
      <c r="Z142" s="6"/>
    </row>
    <row r="143" spans="1:33" ht="14.25" customHeight="1" x14ac:dyDescent="0.3">
      <c r="A143" s="34"/>
      <c r="B143" s="34"/>
      <c r="C143" s="180"/>
      <c r="D143" s="47"/>
      <c r="E143" s="47"/>
      <c r="F143" s="47"/>
      <c r="G143" s="34"/>
      <c r="H143" s="34"/>
      <c r="I143" s="34"/>
      <c r="J143" s="34"/>
      <c r="K143" s="48"/>
      <c r="L143" s="47"/>
      <c r="M143" s="47"/>
      <c r="N143" s="47"/>
      <c r="O143" s="47"/>
      <c r="P143" s="47"/>
      <c r="Q143" s="47"/>
      <c r="R143" s="49"/>
      <c r="S143" s="47"/>
      <c r="T143" s="6"/>
      <c r="U143" s="6"/>
      <c r="V143" s="6"/>
      <c r="W143" s="6"/>
      <c r="X143" s="6"/>
      <c r="Y143" s="6"/>
      <c r="Z143" s="6"/>
    </row>
    <row r="144" spans="1:33" ht="28" x14ac:dyDescent="0.3">
      <c r="A144" s="35">
        <v>12</v>
      </c>
      <c r="B144" s="176" t="s">
        <v>38</v>
      </c>
      <c r="C144" s="177" t="s">
        <v>297</v>
      </c>
      <c r="D144" s="176" t="s">
        <v>545</v>
      </c>
      <c r="E144" s="170"/>
      <c r="F144" s="170"/>
      <c r="G144" s="170"/>
      <c r="H144" s="169">
        <f t="shared" ref="H144:I144" si="11">SUM(H145:H149)</f>
        <v>0</v>
      </c>
      <c r="I144" s="169">
        <f t="shared" si="11"/>
        <v>0</v>
      </c>
      <c r="J144" s="170"/>
      <c r="K144" s="171"/>
      <c r="L144" s="172"/>
      <c r="M144" s="172"/>
      <c r="N144" s="172"/>
      <c r="O144" s="172"/>
      <c r="P144" s="173"/>
      <c r="Q144" s="173"/>
      <c r="R144" s="174"/>
      <c r="S144" s="173"/>
      <c r="T144" s="6"/>
      <c r="U144" s="6"/>
      <c r="V144" s="6"/>
      <c r="W144" s="6"/>
      <c r="X144" s="6"/>
      <c r="Y144" s="6"/>
      <c r="Z144" s="6"/>
    </row>
    <row r="145" spans="1:33" ht="14.25" customHeight="1" x14ac:dyDescent="0.3">
      <c r="A145" s="36"/>
      <c r="B145" s="37"/>
      <c r="C145" s="178"/>
      <c r="D145" s="228" t="s">
        <v>26</v>
      </c>
      <c r="E145" s="229"/>
      <c r="F145" s="230"/>
      <c r="G145" s="10" t="s">
        <v>27</v>
      </c>
      <c r="H145" s="170"/>
      <c r="I145" s="170"/>
      <c r="J145" s="37"/>
      <c r="K145" s="38"/>
      <c r="L145" s="231" t="s">
        <v>37</v>
      </c>
      <c r="M145" s="232"/>
      <c r="N145" s="232"/>
      <c r="O145" s="233"/>
      <c r="P145" s="175"/>
      <c r="Q145" s="173"/>
      <c r="R145" s="174"/>
      <c r="S145" s="173"/>
      <c r="T145" s="6"/>
      <c r="U145" s="6"/>
      <c r="V145" s="6"/>
      <c r="W145" s="6"/>
      <c r="X145" s="6"/>
      <c r="Y145" s="6"/>
      <c r="Z145" s="6"/>
    </row>
    <row r="146" spans="1:33" ht="14.25" customHeight="1" x14ac:dyDescent="0.3">
      <c r="A146" s="36"/>
      <c r="B146" s="37"/>
      <c r="C146" s="178"/>
      <c r="D146" s="37"/>
      <c r="E146" s="37"/>
      <c r="F146" s="37"/>
      <c r="G146" s="10" t="s">
        <v>29</v>
      </c>
      <c r="H146" s="170"/>
      <c r="I146" s="170"/>
      <c r="J146" s="37"/>
      <c r="K146" s="38"/>
      <c r="L146" s="37"/>
      <c r="M146" s="37"/>
      <c r="N146" s="37"/>
      <c r="O146" s="37"/>
      <c r="P146" s="173"/>
      <c r="Q146" s="173"/>
      <c r="R146" s="174"/>
      <c r="S146" s="173"/>
      <c r="T146" s="6"/>
      <c r="U146" s="6"/>
      <c r="V146" s="6"/>
      <c r="W146" s="6"/>
      <c r="X146" s="6"/>
      <c r="Y146" s="6"/>
      <c r="Z146" s="6"/>
      <c r="AA146" s="8"/>
      <c r="AB146" s="8"/>
      <c r="AC146" s="8"/>
      <c r="AD146" s="8"/>
      <c r="AE146" s="8"/>
      <c r="AF146" s="8"/>
      <c r="AG146" s="8"/>
    </row>
    <row r="147" spans="1:33" ht="14.25" customHeight="1" x14ac:dyDescent="0.3">
      <c r="A147" s="36"/>
      <c r="B147" s="37"/>
      <c r="C147" s="178"/>
      <c r="D147" s="37"/>
      <c r="E147" s="37"/>
      <c r="F147" s="37"/>
      <c r="G147" s="10" t="s">
        <v>30</v>
      </c>
      <c r="H147" s="170"/>
      <c r="I147" s="170"/>
      <c r="J147" s="37"/>
      <c r="K147" s="38"/>
      <c r="L147" s="37"/>
      <c r="M147" s="37"/>
      <c r="N147" s="37"/>
      <c r="O147" s="37"/>
      <c r="P147" s="173"/>
      <c r="Q147" s="173"/>
      <c r="R147" s="174"/>
      <c r="S147" s="173"/>
      <c r="T147" s="6"/>
      <c r="U147" s="6"/>
      <c r="V147" s="6"/>
      <c r="W147" s="6"/>
      <c r="X147" s="6"/>
      <c r="Y147" s="6"/>
      <c r="Z147" s="6"/>
      <c r="AA147" s="8"/>
      <c r="AB147" s="8"/>
      <c r="AC147" s="8"/>
      <c r="AD147" s="8"/>
      <c r="AE147" s="8"/>
      <c r="AF147" s="8"/>
      <c r="AG147" s="8"/>
    </row>
    <row r="148" spans="1:33" ht="14.25" customHeight="1" x14ac:dyDescent="0.3">
      <c r="A148" s="36"/>
      <c r="B148" s="37"/>
      <c r="C148" s="178"/>
      <c r="D148" s="37"/>
      <c r="E148" s="37"/>
      <c r="F148" s="37"/>
      <c r="G148" s="10" t="s">
        <v>31</v>
      </c>
      <c r="H148" s="170"/>
      <c r="I148" s="170"/>
      <c r="J148" s="37"/>
      <c r="K148" s="38"/>
      <c r="L148" s="37"/>
      <c r="M148" s="37"/>
      <c r="N148" s="37"/>
      <c r="O148" s="37"/>
      <c r="P148" s="173"/>
      <c r="Q148" s="173"/>
      <c r="R148" s="174"/>
      <c r="S148" s="173"/>
      <c r="T148" s="6"/>
      <c r="U148" s="6"/>
      <c r="V148" s="6"/>
      <c r="W148" s="6"/>
      <c r="X148" s="6"/>
      <c r="Y148" s="6"/>
      <c r="Z148" s="6"/>
      <c r="AA148" s="8"/>
      <c r="AB148" s="8"/>
      <c r="AC148" s="8"/>
      <c r="AD148" s="8"/>
      <c r="AE148" s="8"/>
      <c r="AF148" s="8"/>
      <c r="AG148" s="8"/>
    </row>
    <row r="149" spans="1:33" ht="14.25" customHeight="1" x14ac:dyDescent="0.3">
      <c r="A149" s="36"/>
      <c r="B149" s="37"/>
      <c r="C149" s="178"/>
      <c r="D149" s="37"/>
      <c r="E149" s="37"/>
      <c r="F149" s="37"/>
      <c r="G149" s="10" t="s">
        <v>33</v>
      </c>
      <c r="H149" s="170"/>
      <c r="I149" s="170"/>
      <c r="J149" s="37"/>
      <c r="K149" s="38"/>
      <c r="L149" s="37"/>
      <c r="M149" s="37"/>
      <c r="N149" s="37"/>
      <c r="O149" s="37"/>
      <c r="P149" s="173"/>
      <c r="Q149" s="173"/>
      <c r="R149" s="174"/>
      <c r="S149" s="173"/>
      <c r="T149" s="6"/>
      <c r="U149" s="6"/>
      <c r="V149" s="6"/>
      <c r="W149" s="6"/>
      <c r="X149" s="6"/>
      <c r="Y149" s="6"/>
      <c r="Z149" s="6"/>
    </row>
    <row r="150" spans="1:33" ht="14.25" customHeight="1" x14ac:dyDescent="0.3">
      <c r="A150" s="36"/>
      <c r="B150" s="37"/>
      <c r="C150" s="178"/>
      <c r="D150" s="37"/>
      <c r="E150" s="37"/>
      <c r="F150" s="37"/>
      <c r="G150" s="37"/>
      <c r="H150" s="37"/>
      <c r="I150" s="37"/>
      <c r="J150" s="37"/>
      <c r="K150" s="38"/>
      <c r="L150" s="37"/>
      <c r="M150" s="37"/>
      <c r="N150" s="37"/>
      <c r="O150" s="37"/>
      <c r="P150" s="173"/>
      <c r="Q150" s="173"/>
      <c r="R150" s="174"/>
      <c r="S150" s="173"/>
      <c r="T150" s="6"/>
      <c r="U150" s="6"/>
      <c r="V150" s="6"/>
      <c r="W150" s="6"/>
      <c r="X150" s="6"/>
      <c r="Y150" s="6"/>
      <c r="Z150" s="6"/>
    </row>
    <row r="151" spans="1:33" ht="14.25" customHeight="1" x14ac:dyDescent="0.3">
      <c r="A151" s="36"/>
      <c r="B151" s="37"/>
      <c r="C151" s="178"/>
      <c r="D151" s="37"/>
      <c r="E151" s="37"/>
      <c r="F151" s="37"/>
      <c r="G151" s="37"/>
      <c r="H151" s="37"/>
      <c r="I151" s="37"/>
      <c r="J151" s="37"/>
      <c r="K151" s="38"/>
      <c r="L151" s="37"/>
      <c r="M151" s="37"/>
      <c r="N151" s="37"/>
      <c r="O151" s="37"/>
      <c r="P151" s="173"/>
      <c r="Q151" s="173"/>
      <c r="R151" s="174"/>
      <c r="S151" s="173"/>
      <c r="T151" s="6"/>
      <c r="U151" s="6"/>
      <c r="V151" s="6"/>
      <c r="W151" s="6"/>
      <c r="X151" s="6"/>
      <c r="Y151" s="6"/>
      <c r="Z151" s="6"/>
    </row>
    <row r="152" spans="1:33" ht="15.75" hidden="1" customHeight="1" x14ac:dyDescent="0.3">
      <c r="A152" s="36"/>
      <c r="B152" s="37"/>
      <c r="C152" s="178"/>
      <c r="D152" s="37"/>
      <c r="E152" s="37"/>
      <c r="F152" s="37"/>
      <c r="G152" s="37"/>
      <c r="H152" s="37"/>
      <c r="I152" s="37"/>
      <c r="J152" s="37"/>
      <c r="K152" s="38"/>
      <c r="L152" s="37"/>
      <c r="M152" s="37"/>
      <c r="N152" s="37"/>
      <c r="O152" s="37"/>
      <c r="P152" s="37"/>
      <c r="Q152" s="40" t="s">
        <v>32</v>
      </c>
      <c r="R152" s="41">
        <f>SUMIF(P144:P151,"Brownfield LRF",R144:R151)</f>
        <v>0</v>
      </c>
      <c r="S152" s="173"/>
      <c r="T152" s="6"/>
      <c r="U152" s="6"/>
      <c r="V152" s="6"/>
      <c r="W152" s="6"/>
      <c r="X152" s="6"/>
      <c r="Y152" s="6"/>
      <c r="Z152" s="6"/>
      <c r="AA152" s="39"/>
      <c r="AB152" s="39"/>
      <c r="AC152" s="39"/>
      <c r="AD152" s="39"/>
      <c r="AE152" s="39"/>
      <c r="AF152" s="39"/>
      <c r="AG152" s="39"/>
    </row>
    <row r="153" spans="1:33" ht="15.75" customHeight="1" x14ac:dyDescent="0.3">
      <c r="A153" s="36"/>
      <c r="B153" s="37"/>
      <c r="C153" s="178"/>
      <c r="D153" s="37"/>
      <c r="E153" s="37"/>
      <c r="F153" s="37"/>
      <c r="G153" s="37"/>
      <c r="H153" s="37"/>
      <c r="I153" s="37"/>
      <c r="J153" s="37"/>
      <c r="K153" s="38"/>
      <c r="L153" s="37"/>
      <c r="M153" s="37"/>
      <c r="N153" s="37"/>
      <c r="O153" s="37"/>
      <c r="P153" s="37"/>
      <c r="Q153" s="40" t="s">
        <v>34</v>
      </c>
      <c r="R153" s="41">
        <f>SUMIF(P144:P151,"Self and Custom Build",R144:R151)</f>
        <v>0</v>
      </c>
      <c r="S153" s="173"/>
      <c r="T153" s="6"/>
      <c r="U153" s="6"/>
      <c r="V153" s="6"/>
      <c r="W153" s="6"/>
      <c r="X153" s="6"/>
      <c r="Y153" s="6"/>
      <c r="Z153" s="6"/>
      <c r="AA153" s="39"/>
      <c r="AB153" s="39"/>
      <c r="AC153" s="39"/>
      <c r="AD153" s="39"/>
      <c r="AE153" s="39"/>
      <c r="AF153" s="39"/>
      <c r="AG153" s="39"/>
    </row>
    <row r="154" spans="1:33" ht="14.25" customHeight="1" x14ac:dyDescent="0.3">
      <c r="A154" s="42"/>
      <c r="B154" s="43"/>
      <c r="C154" s="179"/>
      <c r="D154" s="43"/>
      <c r="E154" s="43"/>
      <c r="F154" s="43"/>
      <c r="G154" s="43"/>
      <c r="H154" s="43"/>
      <c r="I154" s="43"/>
      <c r="J154" s="43"/>
      <c r="K154" s="44"/>
      <c r="L154" s="43"/>
      <c r="M154" s="43"/>
      <c r="N154" s="43"/>
      <c r="O154" s="43"/>
      <c r="P154" s="43"/>
      <c r="Q154" s="45" t="s">
        <v>35</v>
      </c>
      <c r="R154" s="46">
        <f>SUM(R144:R151)</f>
        <v>0</v>
      </c>
      <c r="S154" s="173"/>
      <c r="T154" s="6"/>
      <c r="U154" s="6"/>
      <c r="V154" s="6"/>
      <c r="W154" s="6"/>
      <c r="X154" s="6"/>
      <c r="Y154" s="6"/>
      <c r="Z154" s="6"/>
    </row>
    <row r="155" spans="1:33" ht="14.25" customHeight="1" x14ac:dyDescent="0.3">
      <c r="A155" s="34"/>
      <c r="B155" s="34"/>
      <c r="C155" s="180"/>
      <c r="D155" s="47"/>
      <c r="E155" s="47"/>
      <c r="F155" s="47"/>
      <c r="G155" s="34"/>
      <c r="H155" s="34"/>
      <c r="I155" s="34"/>
      <c r="J155" s="34"/>
      <c r="K155" s="48"/>
      <c r="L155" s="47"/>
      <c r="M155" s="47"/>
      <c r="N155" s="47"/>
      <c r="O155" s="47"/>
      <c r="P155" s="47"/>
      <c r="Q155" s="47"/>
      <c r="R155" s="49"/>
      <c r="S155" s="47"/>
      <c r="T155" s="6"/>
      <c r="U155" s="6"/>
      <c r="V155" s="6"/>
      <c r="W155" s="6"/>
      <c r="X155" s="6"/>
      <c r="Y155" s="6"/>
      <c r="Z155" s="6"/>
    </row>
    <row r="156" spans="1:33" ht="28" x14ac:dyDescent="0.3">
      <c r="A156" s="35">
        <v>13</v>
      </c>
      <c r="B156" s="176" t="s">
        <v>38</v>
      </c>
      <c r="C156" s="177" t="s">
        <v>297</v>
      </c>
      <c r="D156" s="176" t="s">
        <v>545</v>
      </c>
      <c r="E156" s="170"/>
      <c r="F156" s="170"/>
      <c r="G156" s="170"/>
      <c r="H156" s="169">
        <f t="shared" ref="H156:I156" si="12">SUM(H157:H161)</f>
        <v>0</v>
      </c>
      <c r="I156" s="169">
        <f t="shared" si="12"/>
        <v>0</v>
      </c>
      <c r="J156" s="170"/>
      <c r="K156" s="171"/>
      <c r="L156" s="172"/>
      <c r="M156" s="172"/>
      <c r="N156" s="172"/>
      <c r="O156" s="172"/>
      <c r="P156" s="173"/>
      <c r="Q156" s="173"/>
      <c r="R156" s="174"/>
      <c r="S156" s="173"/>
      <c r="T156" s="6"/>
      <c r="U156" s="6"/>
      <c r="V156" s="6"/>
      <c r="W156" s="6"/>
      <c r="X156" s="6"/>
      <c r="Y156" s="6"/>
      <c r="Z156" s="6"/>
    </row>
    <row r="157" spans="1:33" ht="14.25" customHeight="1" x14ac:dyDescent="0.3">
      <c r="A157" s="36"/>
      <c r="B157" s="37"/>
      <c r="C157" s="178"/>
      <c r="D157" s="228" t="s">
        <v>26</v>
      </c>
      <c r="E157" s="229"/>
      <c r="F157" s="230"/>
      <c r="G157" s="10" t="s">
        <v>27</v>
      </c>
      <c r="H157" s="170"/>
      <c r="I157" s="170"/>
      <c r="J157" s="37"/>
      <c r="K157" s="38"/>
      <c r="L157" s="231" t="s">
        <v>37</v>
      </c>
      <c r="M157" s="232"/>
      <c r="N157" s="232"/>
      <c r="O157" s="233"/>
      <c r="P157" s="175"/>
      <c r="Q157" s="173"/>
      <c r="R157" s="174"/>
      <c r="S157" s="173"/>
      <c r="T157" s="6"/>
      <c r="U157" s="6"/>
      <c r="V157" s="6"/>
      <c r="W157" s="6"/>
      <c r="X157" s="6"/>
      <c r="Y157" s="6"/>
      <c r="Z157" s="6"/>
    </row>
    <row r="158" spans="1:33" ht="14.25" customHeight="1" x14ac:dyDescent="0.3">
      <c r="A158" s="36"/>
      <c r="B158" s="37"/>
      <c r="C158" s="178"/>
      <c r="D158" s="37"/>
      <c r="E158" s="37"/>
      <c r="F158" s="37"/>
      <c r="G158" s="10" t="s">
        <v>29</v>
      </c>
      <c r="H158" s="170"/>
      <c r="I158" s="170"/>
      <c r="J158" s="37"/>
      <c r="K158" s="38"/>
      <c r="L158" s="37"/>
      <c r="M158" s="37"/>
      <c r="N158" s="37"/>
      <c r="O158" s="37"/>
      <c r="P158" s="173"/>
      <c r="Q158" s="173"/>
      <c r="R158" s="174"/>
      <c r="S158" s="173"/>
      <c r="T158" s="6"/>
      <c r="U158" s="6"/>
      <c r="V158" s="6"/>
      <c r="W158" s="6"/>
      <c r="X158" s="6"/>
      <c r="Y158" s="6"/>
      <c r="Z158" s="6"/>
      <c r="AA158" s="8"/>
      <c r="AB158" s="8"/>
      <c r="AC158" s="8"/>
      <c r="AD158" s="8"/>
      <c r="AE158" s="8"/>
      <c r="AF158" s="8"/>
      <c r="AG158" s="8"/>
    </row>
    <row r="159" spans="1:33" ht="14.25" customHeight="1" x14ac:dyDescent="0.3">
      <c r="A159" s="36"/>
      <c r="B159" s="37"/>
      <c r="C159" s="178"/>
      <c r="D159" s="37"/>
      <c r="E159" s="37"/>
      <c r="F159" s="37"/>
      <c r="G159" s="10" t="s">
        <v>30</v>
      </c>
      <c r="H159" s="170"/>
      <c r="I159" s="170"/>
      <c r="J159" s="37"/>
      <c r="K159" s="38"/>
      <c r="L159" s="37"/>
      <c r="M159" s="37"/>
      <c r="N159" s="37"/>
      <c r="O159" s="37"/>
      <c r="P159" s="173"/>
      <c r="Q159" s="173"/>
      <c r="R159" s="174"/>
      <c r="S159" s="173"/>
      <c r="T159" s="6"/>
      <c r="U159" s="6"/>
      <c r="V159" s="6"/>
      <c r="W159" s="6"/>
      <c r="X159" s="6"/>
      <c r="Y159" s="6"/>
      <c r="Z159" s="6"/>
      <c r="AA159" s="8"/>
      <c r="AB159" s="8"/>
      <c r="AC159" s="8"/>
      <c r="AD159" s="8"/>
      <c r="AE159" s="8"/>
      <c r="AF159" s="8"/>
      <c r="AG159" s="8"/>
    </row>
    <row r="160" spans="1:33" ht="14.25" customHeight="1" x14ac:dyDescent="0.3">
      <c r="A160" s="36"/>
      <c r="B160" s="37"/>
      <c r="C160" s="178"/>
      <c r="D160" s="37"/>
      <c r="E160" s="37"/>
      <c r="F160" s="37"/>
      <c r="G160" s="10" t="s">
        <v>31</v>
      </c>
      <c r="H160" s="170"/>
      <c r="I160" s="170"/>
      <c r="J160" s="37"/>
      <c r="K160" s="38"/>
      <c r="L160" s="37"/>
      <c r="M160" s="37"/>
      <c r="N160" s="37"/>
      <c r="O160" s="37"/>
      <c r="P160" s="173"/>
      <c r="Q160" s="173"/>
      <c r="R160" s="174"/>
      <c r="S160" s="173"/>
      <c r="T160" s="6"/>
      <c r="U160" s="6"/>
      <c r="V160" s="6"/>
      <c r="W160" s="6"/>
      <c r="X160" s="6"/>
      <c r="Y160" s="6"/>
      <c r="Z160" s="6"/>
      <c r="AA160" s="8"/>
      <c r="AB160" s="8"/>
      <c r="AC160" s="8"/>
      <c r="AD160" s="8"/>
      <c r="AE160" s="8"/>
      <c r="AF160" s="8"/>
      <c r="AG160" s="8"/>
    </row>
    <row r="161" spans="1:33" ht="14.25" customHeight="1" x14ac:dyDescent="0.3">
      <c r="A161" s="36"/>
      <c r="B161" s="37"/>
      <c r="C161" s="178"/>
      <c r="D161" s="37"/>
      <c r="E161" s="37"/>
      <c r="F161" s="37"/>
      <c r="G161" s="10" t="s">
        <v>33</v>
      </c>
      <c r="H161" s="170"/>
      <c r="I161" s="170"/>
      <c r="J161" s="37"/>
      <c r="K161" s="38"/>
      <c r="L161" s="37"/>
      <c r="M161" s="37"/>
      <c r="N161" s="37"/>
      <c r="O161" s="37"/>
      <c r="P161" s="173"/>
      <c r="Q161" s="173"/>
      <c r="R161" s="174"/>
      <c r="S161" s="173"/>
      <c r="T161" s="6"/>
      <c r="U161" s="6"/>
      <c r="V161" s="6"/>
      <c r="W161" s="6"/>
      <c r="X161" s="6"/>
      <c r="Y161" s="6"/>
      <c r="Z161" s="6"/>
    </row>
    <row r="162" spans="1:33" ht="14.25" customHeight="1" x14ac:dyDescent="0.3">
      <c r="A162" s="36"/>
      <c r="B162" s="37"/>
      <c r="C162" s="178"/>
      <c r="D162" s="37"/>
      <c r="E162" s="37"/>
      <c r="F162" s="37"/>
      <c r="G162" s="37"/>
      <c r="H162" s="37"/>
      <c r="I162" s="37"/>
      <c r="J162" s="37"/>
      <c r="K162" s="38"/>
      <c r="L162" s="37"/>
      <c r="M162" s="37"/>
      <c r="N162" s="37"/>
      <c r="O162" s="37"/>
      <c r="P162" s="173"/>
      <c r="Q162" s="173"/>
      <c r="R162" s="174"/>
      <c r="S162" s="173"/>
      <c r="T162" s="6"/>
      <c r="U162" s="6"/>
      <c r="V162" s="6"/>
      <c r="W162" s="6"/>
      <c r="X162" s="6"/>
      <c r="Y162" s="6"/>
      <c r="Z162" s="6"/>
    </row>
    <row r="163" spans="1:33" ht="14.25" customHeight="1" x14ac:dyDescent="0.3">
      <c r="A163" s="36"/>
      <c r="B163" s="37"/>
      <c r="C163" s="178"/>
      <c r="D163" s="37"/>
      <c r="E163" s="37"/>
      <c r="F163" s="37"/>
      <c r="G163" s="37"/>
      <c r="H163" s="37"/>
      <c r="I163" s="37"/>
      <c r="J163" s="37"/>
      <c r="K163" s="38"/>
      <c r="L163" s="37"/>
      <c r="M163" s="37"/>
      <c r="N163" s="37"/>
      <c r="O163" s="37"/>
      <c r="P163" s="173"/>
      <c r="Q163" s="173"/>
      <c r="R163" s="174"/>
      <c r="S163" s="173"/>
      <c r="T163" s="6"/>
      <c r="U163" s="6"/>
      <c r="V163" s="6"/>
      <c r="W163" s="6"/>
      <c r="X163" s="6"/>
      <c r="Y163" s="6"/>
      <c r="Z163" s="6"/>
    </row>
    <row r="164" spans="1:33" ht="15.75" hidden="1" customHeight="1" x14ac:dyDescent="0.3">
      <c r="A164" s="36"/>
      <c r="B164" s="37"/>
      <c r="C164" s="178"/>
      <c r="D164" s="37"/>
      <c r="E164" s="37"/>
      <c r="F164" s="37"/>
      <c r="G164" s="37"/>
      <c r="H164" s="37"/>
      <c r="I164" s="37"/>
      <c r="J164" s="37"/>
      <c r="K164" s="38"/>
      <c r="L164" s="37"/>
      <c r="M164" s="37"/>
      <c r="N164" s="37"/>
      <c r="O164" s="37"/>
      <c r="P164" s="37"/>
      <c r="Q164" s="40" t="s">
        <v>32</v>
      </c>
      <c r="R164" s="41">
        <f>SUMIF(P156:P163,"Brownfield LRF",R156:R163)</f>
        <v>0</v>
      </c>
      <c r="S164" s="173"/>
      <c r="T164" s="6"/>
      <c r="U164" s="6"/>
      <c r="V164" s="6"/>
      <c r="W164" s="6"/>
      <c r="X164" s="6"/>
      <c r="Y164" s="6"/>
      <c r="Z164" s="6"/>
      <c r="AA164" s="39"/>
      <c r="AB164" s="39"/>
      <c r="AC164" s="39"/>
      <c r="AD164" s="39"/>
      <c r="AE164" s="39"/>
      <c r="AF164" s="39"/>
      <c r="AG164" s="39"/>
    </row>
    <row r="165" spans="1:33" ht="15.75" customHeight="1" x14ac:dyDescent="0.3">
      <c r="A165" s="36"/>
      <c r="B165" s="37"/>
      <c r="C165" s="178"/>
      <c r="D165" s="37"/>
      <c r="E165" s="37"/>
      <c r="F165" s="37"/>
      <c r="G165" s="37"/>
      <c r="H165" s="37"/>
      <c r="I165" s="37"/>
      <c r="J165" s="37"/>
      <c r="K165" s="38"/>
      <c r="L165" s="37"/>
      <c r="M165" s="37"/>
      <c r="N165" s="37"/>
      <c r="O165" s="37"/>
      <c r="P165" s="37"/>
      <c r="Q165" s="40" t="s">
        <v>34</v>
      </c>
      <c r="R165" s="41">
        <f>SUMIF(P156:P163,"Self and Custom Build",R156:R163)</f>
        <v>0</v>
      </c>
      <c r="S165" s="173"/>
      <c r="T165" s="6"/>
      <c r="U165" s="6"/>
      <c r="V165" s="6"/>
      <c r="W165" s="6"/>
      <c r="X165" s="6"/>
      <c r="Y165" s="6"/>
      <c r="Z165" s="6"/>
      <c r="AA165" s="39"/>
      <c r="AB165" s="39"/>
      <c r="AC165" s="39"/>
      <c r="AD165" s="39"/>
      <c r="AE165" s="39"/>
      <c r="AF165" s="39"/>
      <c r="AG165" s="39"/>
    </row>
    <row r="166" spans="1:33" ht="14.25" customHeight="1" x14ac:dyDescent="0.3">
      <c r="A166" s="42"/>
      <c r="B166" s="43"/>
      <c r="C166" s="179"/>
      <c r="D166" s="43"/>
      <c r="E166" s="43"/>
      <c r="F166" s="43"/>
      <c r="G166" s="43"/>
      <c r="H166" s="43"/>
      <c r="I166" s="43"/>
      <c r="J166" s="43"/>
      <c r="K166" s="44"/>
      <c r="L166" s="43"/>
      <c r="M166" s="43"/>
      <c r="N166" s="43"/>
      <c r="O166" s="43"/>
      <c r="P166" s="43"/>
      <c r="Q166" s="45" t="s">
        <v>35</v>
      </c>
      <c r="R166" s="46">
        <f>SUM(R156:R163)</f>
        <v>0</v>
      </c>
      <c r="S166" s="173"/>
      <c r="T166" s="6"/>
      <c r="U166" s="6"/>
      <c r="V166" s="6"/>
      <c r="W166" s="6"/>
      <c r="X166" s="6"/>
      <c r="Y166" s="6"/>
      <c r="Z166" s="6"/>
    </row>
    <row r="167" spans="1:33" ht="14.25" customHeight="1" x14ac:dyDescent="0.3">
      <c r="A167" s="34"/>
      <c r="B167" s="34"/>
      <c r="C167" s="180"/>
      <c r="D167" s="47"/>
      <c r="E167" s="47"/>
      <c r="F167" s="47"/>
      <c r="G167" s="34"/>
      <c r="H167" s="34"/>
      <c r="I167" s="34"/>
      <c r="J167" s="34"/>
      <c r="K167" s="48"/>
      <c r="L167" s="47"/>
      <c r="M167" s="47"/>
      <c r="N167" s="47"/>
      <c r="O167" s="47"/>
      <c r="P167" s="47"/>
      <c r="Q167" s="47"/>
      <c r="R167" s="49"/>
      <c r="S167" s="47"/>
      <c r="T167" s="6"/>
      <c r="U167" s="6"/>
      <c r="V167" s="6"/>
      <c r="W167" s="6"/>
      <c r="X167" s="6"/>
      <c r="Y167" s="6"/>
      <c r="Z167" s="6"/>
    </row>
    <row r="168" spans="1:33" ht="28" x14ac:dyDescent="0.3">
      <c r="A168" s="35">
        <v>14</v>
      </c>
      <c r="B168" s="176" t="s">
        <v>38</v>
      </c>
      <c r="C168" s="177" t="s">
        <v>297</v>
      </c>
      <c r="D168" s="176" t="s">
        <v>545</v>
      </c>
      <c r="E168" s="170"/>
      <c r="F168" s="170"/>
      <c r="G168" s="170"/>
      <c r="H168" s="169">
        <f t="shared" ref="H168:I168" si="13">SUM(H169:H173)</f>
        <v>0</v>
      </c>
      <c r="I168" s="169">
        <f t="shared" si="13"/>
        <v>0</v>
      </c>
      <c r="J168" s="170"/>
      <c r="K168" s="171"/>
      <c r="L168" s="172"/>
      <c r="M168" s="172"/>
      <c r="N168" s="172"/>
      <c r="O168" s="172"/>
      <c r="P168" s="173"/>
      <c r="Q168" s="173"/>
      <c r="R168" s="174"/>
      <c r="S168" s="173"/>
      <c r="T168" s="6"/>
      <c r="U168" s="6"/>
      <c r="V168" s="6"/>
      <c r="W168" s="6"/>
      <c r="X168" s="6"/>
      <c r="Y168" s="6"/>
      <c r="Z168" s="6"/>
    </row>
    <row r="169" spans="1:33" ht="14.25" customHeight="1" x14ac:dyDescent="0.3">
      <c r="A169" s="36"/>
      <c r="B169" s="37"/>
      <c r="C169" s="178"/>
      <c r="D169" s="228" t="s">
        <v>26</v>
      </c>
      <c r="E169" s="229"/>
      <c r="F169" s="230"/>
      <c r="G169" s="10" t="s">
        <v>27</v>
      </c>
      <c r="H169" s="170"/>
      <c r="I169" s="170"/>
      <c r="J169" s="37"/>
      <c r="K169" s="38"/>
      <c r="L169" s="231" t="s">
        <v>37</v>
      </c>
      <c r="M169" s="232"/>
      <c r="N169" s="232"/>
      <c r="O169" s="233"/>
      <c r="P169" s="175"/>
      <c r="Q169" s="173"/>
      <c r="R169" s="174"/>
      <c r="S169" s="173"/>
      <c r="T169" s="6"/>
      <c r="U169" s="6"/>
      <c r="V169" s="6"/>
      <c r="W169" s="6"/>
      <c r="X169" s="6"/>
      <c r="Y169" s="6"/>
      <c r="Z169" s="6"/>
    </row>
    <row r="170" spans="1:33" ht="14.25" customHeight="1" x14ac:dyDescent="0.3">
      <c r="A170" s="36"/>
      <c r="B170" s="37"/>
      <c r="C170" s="178"/>
      <c r="D170" s="37"/>
      <c r="E170" s="37"/>
      <c r="F170" s="37"/>
      <c r="G170" s="10" t="s">
        <v>29</v>
      </c>
      <c r="H170" s="170"/>
      <c r="I170" s="170"/>
      <c r="J170" s="37"/>
      <c r="K170" s="38"/>
      <c r="L170" s="37"/>
      <c r="M170" s="37"/>
      <c r="N170" s="37"/>
      <c r="O170" s="37"/>
      <c r="P170" s="173"/>
      <c r="Q170" s="173"/>
      <c r="R170" s="174"/>
      <c r="S170" s="173"/>
      <c r="T170" s="6"/>
      <c r="U170" s="6"/>
      <c r="V170" s="6"/>
      <c r="W170" s="6"/>
      <c r="X170" s="6"/>
      <c r="Y170" s="6"/>
      <c r="Z170" s="6"/>
      <c r="AA170" s="8"/>
      <c r="AB170" s="8"/>
      <c r="AC170" s="8"/>
      <c r="AD170" s="8"/>
      <c r="AE170" s="8"/>
      <c r="AF170" s="8"/>
      <c r="AG170" s="8"/>
    </row>
    <row r="171" spans="1:33" ht="14.25" customHeight="1" x14ac:dyDescent="0.3">
      <c r="A171" s="36"/>
      <c r="B171" s="37"/>
      <c r="C171" s="178"/>
      <c r="D171" s="37"/>
      <c r="E171" s="37"/>
      <c r="F171" s="37"/>
      <c r="G171" s="10" t="s">
        <v>30</v>
      </c>
      <c r="H171" s="170"/>
      <c r="I171" s="170"/>
      <c r="J171" s="37"/>
      <c r="K171" s="38"/>
      <c r="L171" s="37"/>
      <c r="M171" s="37"/>
      <c r="N171" s="37"/>
      <c r="O171" s="37"/>
      <c r="P171" s="173"/>
      <c r="Q171" s="173"/>
      <c r="R171" s="174"/>
      <c r="S171" s="173"/>
      <c r="T171" s="6"/>
      <c r="U171" s="6"/>
      <c r="V171" s="6"/>
      <c r="W171" s="6"/>
      <c r="X171" s="6"/>
      <c r="Y171" s="6"/>
      <c r="Z171" s="6"/>
      <c r="AA171" s="8"/>
      <c r="AB171" s="8"/>
      <c r="AC171" s="8"/>
      <c r="AD171" s="8"/>
      <c r="AE171" s="8"/>
      <c r="AF171" s="8"/>
      <c r="AG171" s="8"/>
    </row>
    <row r="172" spans="1:33" ht="14.25" customHeight="1" x14ac:dyDescent="0.3">
      <c r="A172" s="36"/>
      <c r="B172" s="37"/>
      <c r="C172" s="178"/>
      <c r="D172" s="37"/>
      <c r="E172" s="37"/>
      <c r="F172" s="37"/>
      <c r="G172" s="10" t="s">
        <v>31</v>
      </c>
      <c r="H172" s="170"/>
      <c r="I172" s="170"/>
      <c r="J172" s="37"/>
      <c r="K172" s="38"/>
      <c r="L172" s="37"/>
      <c r="M172" s="37"/>
      <c r="N172" s="37"/>
      <c r="O172" s="37"/>
      <c r="P172" s="173"/>
      <c r="Q172" s="173"/>
      <c r="R172" s="174"/>
      <c r="S172" s="173"/>
      <c r="T172" s="6"/>
      <c r="U172" s="6"/>
      <c r="V172" s="6"/>
      <c r="W172" s="6"/>
      <c r="X172" s="6"/>
      <c r="Y172" s="6"/>
      <c r="Z172" s="6"/>
      <c r="AA172" s="8"/>
      <c r="AB172" s="8"/>
      <c r="AC172" s="8"/>
      <c r="AD172" s="8"/>
      <c r="AE172" s="8"/>
      <c r="AF172" s="8"/>
      <c r="AG172" s="8"/>
    </row>
    <row r="173" spans="1:33" ht="14.25" customHeight="1" x14ac:dyDescent="0.3">
      <c r="A173" s="36"/>
      <c r="B173" s="37"/>
      <c r="C173" s="178"/>
      <c r="D173" s="37"/>
      <c r="E173" s="37"/>
      <c r="F173" s="37"/>
      <c r="G173" s="10" t="s">
        <v>33</v>
      </c>
      <c r="H173" s="170"/>
      <c r="I173" s="170"/>
      <c r="J173" s="37"/>
      <c r="K173" s="38"/>
      <c r="L173" s="37"/>
      <c r="M173" s="37"/>
      <c r="N173" s="37"/>
      <c r="O173" s="37"/>
      <c r="P173" s="173"/>
      <c r="Q173" s="173"/>
      <c r="R173" s="174"/>
      <c r="S173" s="173"/>
      <c r="T173" s="6"/>
      <c r="U173" s="6"/>
      <c r="V173" s="6"/>
      <c r="W173" s="6"/>
      <c r="X173" s="6"/>
      <c r="Y173" s="6"/>
      <c r="Z173" s="6"/>
    </row>
    <row r="174" spans="1:33" ht="14.25" customHeight="1" x14ac:dyDescent="0.3">
      <c r="A174" s="36"/>
      <c r="B174" s="37"/>
      <c r="C174" s="178"/>
      <c r="D174" s="37"/>
      <c r="E174" s="37"/>
      <c r="F174" s="37"/>
      <c r="G174" s="37"/>
      <c r="H174" s="37"/>
      <c r="I174" s="37"/>
      <c r="J174" s="37"/>
      <c r="K174" s="38"/>
      <c r="L174" s="37"/>
      <c r="M174" s="37"/>
      <c r="N174" s="37"/>
      <c r="O174" s="37"/>
      <c r="P174" s="173"/>
      <c r="Q174" s="173"/>
      <c r="R174" s="174"/>
      <c r="S174" s="173"/>
      <c r="T174" s="6"/>
      <c r="U174" s="6"/>
      <c r="V174" s="6"/>
      <c r="W174" s="6"/>
      <c r="X174" s="6"/>
      <c r="Y174" s="6"/>
      <c r="Z174" s="6"/>
    </row>
    <row r="175" spans="1:33" ht="14.25" customHeight="1" x14ac:dyDescent="0.3">
      <c r="A175" s="36"/>
      <c r="B175" s="37"/>
      <c r="C175" s="178"/>
      <c r="D175" s="37"/>
      <c r="E175" s="37"/>
      <c r="F175" s="37"/>
      <c r="G175" s="37"/>
      <c r="H175" s="37"/>
      <c r="I175" s="37"/>
      <c r="J175" s="37"/>
      <c r="K175" s="38"/>
      <c r="L175" s="37"/>
      <c r="M175" s="37"/>
      <c r="N175" s="37"/>
      <c r="O175" s="37"/>
      <c r="P175" s="173"/>
      <c r="Q175" s="173"/>
      <c r="R175" s="174"/>
      <c r="S175" s="173"/>
      <c r="T175" s="6"/>
      <c r="U175" s="6"/>
      <c r="V175" s="6"/>
      <c r="W175" s="6"/>
      <c r="X175" s="6"/>
      <c r="Y175" s="6"/>
      <c r="Z175" s="6"/>
    </row>
    <row r="176" spans="1:33" ht="15.75" hidden="1" customHeight="1" x14ac:dyDescent="0.3">
      <c r="A176" s="36"/>
      <c r="B176" s="37"/>
      <c r="C176" s="178"/>
      <c r="D176" s="37"/>
      <c r="E176" s="37"/>
      <c r="F176" s="37"/>
      <c r="G176" s="37"/>
      <c r="H176" s="37"/>
      <c r="I176" s="37"/>
      <c r="J176" s="37"/>
      <c r="K176" s="38"/>
      <c r="L176" s="37"/>
      <c r="M176" s="37"/>
      <c r="N176" s="37"/>
      <c r="O176" s="37"/>
      <c r="P176" s="37"/>
      <c r="Q176" s="40" t="s">
        <v>32</v>
      </c>
      <c r="R176" s="41">
        <f>SUMIF(P168:P175,"Brownfield LRF",R168:R175)</f>
        <v>0</v>
      </c>
      <c r="S176" s="173"/>
      <c r="T176" s="6"/>
      <c r="U176" s="6"/>
      <c r="V176" s="6"/>
      <c r="W176" s="6"/>
      <c r="X176" s="6"/>
      <c r="Y176" s="6"/>
      <c r="Z176" s="6"/>
      <c r="AA176" s="39"/>
      <c r="AB176" s="39"/>
      <c r="AC176" s="39"/>
      <c r="AD176" s="39"/>
      <c r="AE176" s="39"/>
      <c r="AF176" s="39"/>
      <c r="AG176" s="39"/>
    </row>
    <row r="177" spans="1:33" ht="15.75" customHeight="1" x14ac:dyDescent="0.3">
      <c r="A177" s="36"/>
      <c r="B177" s="37"/>
      <c r="C177" s="178"/>
      <c r="D177" s="37"/>
      <c r="E177" s="37"/>
      <c r="F177" s="37"/>
      <c r="G177" s="37"/>
      <c r="H177" s="37"/>
      <c r="I177" s="37"/>
      <c r="J177" s="37"/>
      <c r="K177" s="38"/>
      <c r="L177" s="37"/>
      <c r="M177" s="37"/>
      <c r="N177" s="37"/>
      <c r="O177" s="37"/>
      <c r="P177" s="37"/>
      <c r="Q177" s="40" t="s">
        <v>34</v>
      </c>
      <c r="R177" s="41">
        <f>SUMIF(P168:P175,"Self and Custom Build",R168:R175)</f>
        <v>0</v>
      </c>
      <c r="S177" s="173"/>
      <c r="T177" s="6"/>
      <c r="U177" s="6"/>
      <c r="V177" s="6"/>
      <c r="W177" s="6"/>
      <c r="X177" s="6"/>
      <c r="Y177" s="6"/>
      <c r="Z177" s="6"/>
      <c r="AA177" s="39"/>
      <c r="AB177" s="39"/>
      <c r="AC177" s="39"/>
      <c r="AD177" s="39"/>
      <c r="AE177" s="39"/>
      <c r="AF177" s="39"/>
      <c r="AG177" s="39"/>
    </row>
    <row r="178" spans="1:33" ht="14.25" customHeight="1" x14ac:dyDescent="0.3">
      <c r="A178" s="42"/>
      <c r="B178" s="43"/>
      <c r="C178" s="179"/>
      <c r="D178" s="43"/>
      <c r="E178" s="43"/>
      <c r="F178" s="43"/>
      <c r="G178" s="43"/>
      <c r="H178" s="43"/>
      <c r="I178" s="43"/>
      <c r="J178" s="43"/>
      <c r="K178" s="44"/>
      <c r="L178" s="43"/>
      <c r="M178" s="43"/>
      <c r="N178" s="43"/>
      <c r="O178" s="43"/>
      <c r="P178" s="43"/>
      <c r="Q178" s="45" t="s">
        <v>35</v>
      </c>
      <c r="R178" s="46">
        <f>SUM(R168:R175)</f>
        <v>0</v>
      </c>
      <c r="S178" s="173"/>
      <c r="T178" s="6"/>
      <c r="U178" s="6"/>
      <c r="V178" s="6"/>
      <c r="W178" s="6"/>
      <c r="X178" s="6"/>
      <c r="Y178" s="6"/>
      <c r="Z178" s="6"/>
    </row>
    <row r="179" spans="1:33" ht="14.25" customHeight="1" x14ac:dyDescent="0.3">
      <c r="A179" s="34"/>
      <c r="B179" s="34"/>
      <c r="C179" s="180"/>
      <c r="D179" s="47"/>
      <c r="E179" s="47"/>
      <c r="F179" s="47"/>
      <c r="G179" s="34"/>
      <c r="H179" s="34"/>
      <c r="I179" s="34"/>
      <c r="J179" s="34"/>
      <c r="K179" s="48"/>
      <c r="L179" s="47"/>
      <c r="M179" s="47"/>
      <c r="N179" s="47"/>
      <c r="O179" s="47"/>
      <c r="P179" s="47"/>
      <c r="Q179" s="47"/>
      <c r="R179" s="49"/>
      <c r="S179" s="47"/>
      <c r="T179" s="6"/>
      <c r="U179" s="6"/>
      <c r="V179" s="6"/>
      <c r="W179" s="6"/>
      <c r="X179" s="6"/>
      <c r="Y179" s="6"/>
      <c r="Z179" s="6"/>
    </row>
    <row r="180" spans="1:33" ht="28" x14ac:dyDescent="0.3">
      <c r="A180" s="35">
        <v>15</v>
      </c>
      <c r="B180" s="176" t="s">
        <v>38</v>
      </c>
      <c r="C180" s="177" t="s">
        <v>297</v>
      </c>
      <c r="D180" s="176" t="s">
        <v>545</v>
      </c>
      <c r="E180" s="170"/>
      <c r="F180" s="170"/>
      <c r="G180" s="170"/>
      <c r="H180" s="169">
        <f t="shared" ref="H180:I180" si="14">SUM(H181:H185)</f>
        <v>0</v>
      </c>
      <c r="I180" s="169">
        <f t="shared" si="14"/>
        <v>0</v>
      </c>
      <c r="J180" s="170"/>
      <c r="K180" s="171"/>
      <c r="L180" s="172"/>
      <c r="M180" s="172"/>
      <c r="N180" s="172"/>
      <c r="O180" s="172"/>
      <c r="P180" s="173"/>
      <c r="Q180" s="173"/>
      <c r="R180" s="174"/>
      <c r="S180" s="173"/>
      <c r="T180" s="6"/>
      <c r="U180" s="6"/>
      <c r="V180" s="6"/>
      <c r="W180" s="6"/>
      <c r="X180" s="6"/>
      <c r="Y180" s="6"/>
      <c r="Z180" s="6"/>
    </row>
    <row r="181" spans="1:33" ht="14.25" customHeight="1" x14ac:dyDescent="0.3">
      <c r="A181" s="36"/>
      <c r="B181" s="37"/>
      <c r="C181" s="37"/>
      <c r="D181" s="228" t="s">
        <v>26</v>
      </c>
      <c r="E181" s="229"/>
      <c r="F181" s="230"/>
      <c r="G181" s="10" t="s">
        <v>27</v>
      </c>
      <c r="H181" s="170"/>
      <c r="I181" s="170"/>
      <c r="J181" s="37"/>
      <c r="K181" s="38"/>
      <c r="L181" s="231" t="s">
        <v>37</v>
      </c>
      <c r="M181" s="232"/>
      <c r="N181" s="232"/>
      <c r="O181" s="233"/>
      <c r="P181" s="175"/>
      <c r="Q181" s="173"/>
      <c r="R181" s="174"/>
      <c r="S181" s="173"/>
      <c r="T181" s="6"/>
      <c r="U181" s="6"/>
      <c r="V181" s="6"/>
      <c r="W181" s="6"/>
      <c r="X181" s="6"/>
      <c r="Y181" s="6"/>
      <c r="Z181" s="6"/>
    </row>
    <row r="182" spans="1:33" ht="14.25" customHeight="1" x14ac:dyDescent="0.3">
      <c r="A182" s="36"/>
      <c r="B182" s="37"/>
      <c r="C182" s="37"/>
      <c r="D182" s="37"/>
      <c r="E182" s="37"/>
      <c r="F182" s="37"/>
      <c r="G182" s="10" t="s">
        <v>29</v>
      </c>
      <c r="H182" s="170"/>
      <c r="I182" s="170"/>
      <c r="J182" s="37"/>
      <c r="K182" s="38"/>
      <c r="L182" s="37"/>
      <c r="M182" s="37"/>
      <c r="N182" s="37"/>
      <c r="O182" s="37"/>
      <c r="P182" s="173"/>
      <c r="Q182" s="173"/>
      <c r="R182" s="174"/>
      <c r="S182" s="173"/>
      <c r="T182" s="6"/>
      <c r="U182" s="6"/>
      <c r="V182" s="6"/>
      <c r="W182" s="6"/>
      <c r="X182" s="6"/>
      <c r="Y182" s="6"/>
      <c r="Z182" s="6"/>
      <c r="AA182" s="8"/>
      <c r="AB182" s="8"/>
      <c r="AC182" s="8"/>
      <c r="AD182" s="8"/>
      <c r="AE182" s="8"/>
      <c r="AF182" s="8"/>
      <c r="AG182" s="8"/>
    </row>
    <row r="183" spans="1:33" ht="14.25" customHeight="1" x14ac:dyDescent="0.3">
      <c r="A183" s="36"/>
      <c r="B183" s="37"/>
      <c r="C183" s="37"/>
      <c r="D183" s="37"/>
      <c r="E183" s="37"/>
      <c r="F183" s="37"/>
      <c r="G183" s="10" t="s">
        <v>30</v>
      </c>
      <c r="H183" s="170"/>
      <c r="I183" s="170"/>
      <c r="J183" s="37"/>
      <c r="K183" s="38"/>
      <c r="L183" s="37"/>
      <c r="M183" s="37"/>
      <c r="N183" s="37"/>
      <c r="O183" s="37"/>
      <c r="P183" s="173"/>
      <c r="Q183" s="173"/>
      <c r="R183" s="174"/>
      <c r="S183" s="173"/>
      <c r="T183" s="6"/>
      <c r="U183" s="6"/>
      <c r="V183" s="6"/>
      <c r="W183" s="6"/>
      <c r="X183" s="6"/>
      <c r="Y183" s="6"/>
      <c r="Z183" s="6"/>
      <c r="AA183" s="8"/>
      <c r="AB183" s="8"/>
      <c r="AC183" s="8"/>
      <c r="AD183" s="8"/>
      <c r="AE183" s="8"/>
      <c r="AF183" s="8"/>
      <c r="AG183" s="8"/>
    </row>
    <row r="184" spans="1:33" ht="14.25" customHeight="1" x14ac:dyDescent="0.3">
      <c r="A184" s="36"/>
      <c r="B184" s="37"/>
      <c r="C184" s="37"/>
      <c r="D184" s="37"/>
      <c r="E184" s="37"/>
      <c r="F184" s="37"/>
      <c r="G184" s="10" t="s">
        <v>31</v>
      </c>
      <c r="H184" s="170"/>
      <c r="I184" s="170"/>
      <c r="J184" s="37"/>
      <c r="K184" s="38"/>
      <c r="L184" s="37"/>
      <c r="M184" s="37"/>
      <c r="N184" s="37"/>
      <c r="O184" s="37"/>
      <c r="P184" s="173"/>
      <c r="Q184" s="173"/>
      <c r="R184" s="174"/>
      <c r="S184" s="173"/>
      <c r="T184" s="6"/>
      <c r="U184" s="6"/>
      <c r="V184" s="6"/>
      <c r="W184" s="6"/>
      <c r="X184" s="6"/>
      <c r="Y184" s="6"/>
      <c r="Z184" s="6"/>
      <c r="AA184" s="8"/>
      <c r="AB184" s="8"/>
      <c r="AC184" s="8"/>
      <c r="AD184" s="8"/>
      <c r="AE184" s="8"/>
      <c r="AF184" s="8"/>
      <c r="AG184" s="8"/>
    </row>
    <row r="185" spans="1:33" ht="14.25" customHeight="1" x14ac:dyDescent="0.3">
      <c r="A185" s="36"/>
      <c r="B185" s="37"/>
      <c r="C185" s="37"/>
      <c r="D185" s="37"/>
      <c r="E185" s="37"/>
      <c r="F185" s="37"/>
      <c r="G185" s="10" t="s">
        <v>33</v>
      </c>
      <c r="H185" s="170"/>
      <c r="I185" s="170"/>
      <c r="J185" s="37"/>
      <c r="K185" s="38"/>
      <c r="L185" s="37"/>
      <c r="M185" s="37"/>
      <c r="N185" s="37"/>
      <c r="O185" s="37"/>
      <c r="P185" s="173"/>
      <c r="Q185" s="173"/>
      <c r="R185" s="174"/>
      <c r="S185" s="173"/>
      <c r="T185" s="6"/>
      <c r="U185" s="6"/>
      <c r="V185" s="6"/>
      <c r="W185" s="6"/>
      <c r="X185" s="6"/>
      <c r="Y185" s="6"/>
      <c r="Z185" s="6"/>
    </row>
    <row r="186" spans="1:33" ht="14.25" customHeight="1" x14ac:dyDescent="0.3">
      <c r="A186" s="36"/>
      <c r="B186" s="37"/>
      <c r="C186" s="37"/>
      <c r="D186" s="37"/>
      <c r="E186" s="37"/>
      <c r="F186" s="37"/>
      <c r="G186" s="37"/>
      <c r="H186" s="37"/>
      <c r="I186" s="37"/>
      <c r="J186" s="37"/>
      <c r="K186" s="38"/>
      <c r="L186" s="37"/>
      <c r="M186" s="37"/>
      <c r="N186" s="37"/>
      <c r="O186" s="37"/>
      <c r="P186" s="173"/>
      <c r="Q186" s="173"/>
      <c r="R186" s="174"/>
      <c r="S186" s="173"/>
      <c r="T186" s="6"/>
      <c r="U186" s="6"/>
      <c r="V186" s="6"/>
      <c r="W186" s="6"/>
      <c r="X186" s="6"/>
      <c r="Y186" s="6"/>
      <c r="Z186" s="6"/>
    </row>
    <row r="187" spans="1:33" ht="14.25" customHeight="1" x14ac:dyDescent="0.3">
      <c r="A187" s="36"/>
      <c r="B187" s="37"/>
      <c r="C187" s="37"/>
      <c r="D187" s="37"/>
      <c r="E187" s="37"/>
      <c r="F187" s="37"/>
      <c r="G187" s="37"/>
      <c r="H187" s="37"/>
      <c r="I187" s="37"/>
      <c r="J187" s="37"/>
      <c r="K187" s="38"/>
      <c r="L187" s="37"/>
      <c r="M187" s="37"/>
      <c r="N187" s="37"/>
      <c r="O187" s="37"/>
      <c r="P187" s="173"/>
      <c r="Q187" s="173"/>
      <c r="R187" s="174"/>
      <c r="S187" s="173"/>
      <c r="T187" s="6"/>
      <c r="U187" s="6"/>
      <c r="V187" s="6"/>
      <c r="W187" s="6"/>
      <c r="X187" s="6"/>
      <c r="Y187" s="6"/>
      <c r="Z187" s="6"/>
    </row>
    <row r="188" spans="1:33" ht="15.75" hidden="1" customHeight="1" x14ac:dyDescent="0.3">
      <c r="A188" s="36"/>
      <c r="B188" s="37"/>
      <c r="C188" s="37"/>
      <c r="D188" s="37"/>
      <c r="E188" s="37"/>
      <c r="F188" s="37"/>
      <c r="G188" s="37"/>
      <c r="H188" s="37"/>
      <c r="I188" s="37"/>
      <c r="J188" s="37"/>
      <c r="K188" s="38"/>
      <c r="L188" s="37"/>
      <c r="M188" s="37"/>
      <c r="N188" s="37"/>
      <c r="O188" s="37"/>
      <c r="P188" s="37"/>
      <c r="Q188" s="40" t="s">
        <v>32</v>
      </c>
      <c r="R188" s="41">
        <f>SUMIF(P180:P187,"Brownfield LRF",R180:R187)</f>
        <v>0</v>
      </c>
      <c r="S188" s="173"/>
      <c r="T188" s="6"/>
      <c r="U188" s="6"/>
      <c r="V188" s="6"/>
      <c r="W188" s="6"/>
      <c r="X188" s="6"/>
      <c r="Y188" s="6"/>
      <c r="Z188" s="6"/>
      <c r="AA188" s="39"/>
      <c r="AB188" s="39"/>
      <c r="AC188" s="39"/>
      <c r="AD188" s="39"/>
      <c r="AE188" s="39"/>
      <c r="AF188" s="39"/>
      <c r="AG188" s="39"/>
    </row>
    <row r="189" spans="1:33" ht="15.75" customHeight="1" x14ac:dyDescent="0.3">
      <c r="A189" s="36"/>
      <c r="B189" s="37"/>
      <c r="C189" s="37"/>
      <c r="D189" s="37"/>
      <c r="E189" s="37"/>
      <c r="F189" s="37"/>
      <c r="G189" s="37"/>
      <c r="H189" s="37"/>
      <c r="I189" s="37"/>
      <c r="J189" s="37"/>
      <c r="K189" s="38"/>
      <c r="L189" s="37"/>
      <c r="M189" s="37"/>
      <c r="N189" s="37"/>
      <c r="O189" s="37"/>
      <c r="P189" s="37"/>
      <c r="Q189" s="40" t="s">
        <v>34</v>
      </c>
      <c r="R189" s="41">
        <f>SUMIF(P180:P187,"Self and Custom Build",R180:R187)</f>
        <v>0</v>
      </c>
      <c r="S189" s="173"/>
      <c r="T189" s="6"/>
      <c r="U189" s="6"/>
      <c r="V189" s="6"/>
      <c r="W189" s="6"/>
      <c r="X189" s="6"/>
      <c r="Y189" s="6"/>
      <c r="Z189" s="6"/>
      <c r="AA189" s="39"/>
      <c r="AB189" s="39"/>
      <c r="AC189" s="39"/>
      <c r="AD189" s="39"/>
      <c r="AE189" s="39"/>
      <c r="AF189" s="39"/>
      <c r="AG189" s="39"/>
    </row>
    <row r="190" spans="1:33" ht="14.25" customHeight="1" x14ac:dyDescent="0.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4"/>
      <c r="L190" s="43"/>
      <c r="M190" s="43"/>
      <c r="N190" s="43"/>
      <c r="O190" s="43"/>
      <c r="P190" s="43"/>
      <c r="Q190" s="45" t="s">
        <v>35</v>
      </c>
      <c r="R190" s="46">
        <f>SUM(R180:R187)</f>
        <v>0</v>
      </c>
      <c r="S190" s="173"/>
      <c r="T190" s="6"/>
      <c r="U190" s="6"/>
      <c r="V190" s="6"/>
      <c r="W190" s="6"/>
      <c r="X190" s="6"/>
      <c r="Y190" s="6"/>
      <c r="Z190" s="6"/>
    </row>
    <row r="191" spans="1:33" ht="14.25" customHeight="1" x14ac:dyDescent="0.3">
      <c r="A191" s="34"/>
      <c r="B191" s="34"/>
      <c r="C191" s="34"/>
      <c r="D191" s="47"/>
      <c r="E191" s="47"/>
      <c r="F191" s="47"/>
      <c r="G191" s="34"/>
      <c r="H191" s="34"/>
      <c r="I191" s="34"/>
      <c r="J191" s="34"/>
      <c r="K191" s="34"/>
      <c r="L191" s="47"/>
      <c r="M191" s="47"/>
      <c r="N191" s="47"/>
      <c r="O191" s="47"/>
      <c r="P191" s="47"/>
      <c r="Q191" s="47"/>
      <c r="R191" s="49"/>
      <c r="S191" s="47"/>
      <c r="T191" s="6"/>
      <c r="U191" s="6"/>
      <c r="V191" s="6"/>
      <c r="W191" s="6"/>
      <c r="X191" s="6"/>
      <c r="Y191" s="6"/>
      <c r="Z191" s="6"/>
    </row>
    <row r="192" spans="1:33" ht="14.25" hidden="1" customHeight="1" x14ac:dyDescent="0.3">
      <c r="A192" s="50"/>
      <c r="B192" s="50"/>
      <c r="C192" s="50"/>
      <c r="D192" s="51"/>
      <c r="E192" s="51"/>
      <c r="F192" s="51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2"/>
      <c r="R192" s="50"/>
      <c r="S192" s="51"/>
      <c r="T192" s="6"/>
      <c r="U192" s="6"/>
      <c r="V192" s="6"/>
      <c r="W192" s="6"/>
      <c r="X192" s="6"/>
      <c r="Y192" s="6"/>
      <c r="Z192" s="6"/>
    </row>
    <row r="193" spans="1:26" ht="14.25" hidden="1" customHeight="1" x14ac:dyDescent="0.3">
      <c r="A193" s="50"/>
      <c r="B193" s="50"/>
      <c r="C193" s="50"/>
      <c r="D193" s="51"/>
      <c r="E193" s="51"/>
      <c r="F193" s="51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2"/>
      <c r="R193" s="50"/>
      <c r="S193" s="51"/>
      <c r="T193" s="6"/>
      <c r="U193" s="6"/>
      <c r="V193" s="6"/>
      <c r="W193" s="6"/>
      <c r="X193" s="6"/>
      <c r="Y193" s="6"/>
      <c r="Z193" s="6"/>
    </row>
    <row r="194" spans="1:26" ht="14.25" hidden="1" customHeight="1" x14ac:dyDescent="0.3">
      <c r="A194" s="50"/>
      <c r="B194" s="50"/>
      <c r="C194" s="50"/>
      <c r="D194" s="51"/>
      <c r="E194" s="51"/>
      <c r="F194" s="51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2"/>
      <c r="R194" s="50"/>
      <c r="S194" s="51"/>
      <c r="T194" s="6"/>
      <c r="U194" s="6"/>
      <c r="V194" s="6"/>
      <c r="W194" s="6"/>
      <c r="X194" s="6"/>
      <c r="Y194" s="6"/>
      <c r="Z194" s="6"/>
    </row>
    <row r="195" spans="1:26" ht="14.25" hidden="1" customHeight="1" x14ac:dyDescent="0.3">
      <c r="A195" s="50"/>
      <c r="B195" s="50"/>
      <c r="C195" s="50"/>
      <c r="D195" s="51"/>
      <c r="E195" s="51"/>
      <c r="F195" s="51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2"/>
      <c r="R195" s="50"/>
      <c r="S195" s="51"/>
      <c r="T195" s="6"/>
      <c r="U195" s="6"/>
      <c r="V195" s="6"/>
      <c r="W195" s="6"/>
      <c r="X195" s="6"/>
      <c r="Y195" s="6"/>
      <c r="Z195" s="6"/>
    </row>
    <row r="196" spans="1:26" ht="14.25" hidden="1" customHeight="1" x14ac:dyDescent="0.3">
      <c r="A196" s="50"/>
      <c r="B196" s="50"/>
      <c r="C196" s="50"/>
      <c r="D196" s="51"/>
      <c r="E196" s="51"/>
      <c r="F196" s="51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2"/>
      <c r="R196" s="50"/>
      <c r="S196" s="51"/>
      <c r="T196" s="6"/>
      <c r="U196" s="6"/>
      <c r="V196" s="6"/>
      <c r="W196" s="6"/>
      <c r="X196" s="6"/>
      <c r="Y196" s="6"/>
      <c r="Z196" s="6"/>
    </row>
    <row r="197" spans="1:26" ht="14.25" hidden="1" customHeight="1" x14ac:dyDescent="0.3">
      <c r="A197" s="50"/>
      <c r="B197" s="50"/>
      <c r="C197" s="50"/>
      <c r="D197" s="51"/>
      <c r="E197" s="51"/>
      <c r="F197" s="51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2"/>
      <c r="R197" s="50"/>
      <c r="S197" s="51"/>
      <c r="T197" s="6"/>
      <c r="U197" s="6"/>
      <c r="V197" s="6"/>
      <c r="W197" s="6"/>
      <c r="X197" s="6"/>
      <c r="Y197" s="6"/>
      <c r="Z197" s="6"/>
    </row>
    <row r="198" spans="1:26" ht="14.25" hidden="1" customHeight="1" x14ac:dyDescent="0.3">
      <c r="A198" s="50"/>
      <c r="B198" s="50"/>
      <c r="C198" s="50"/>
      <c r="D198" s="51"/>
      <c r="E198" s="51"/>
      <c r="F198" s="51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2"/>
      <c r="R198" s="50"/>
      <c r="S198" s="51"/>
      <c r="T198" s="6"/>
      <c r="U198" s="6"/>
      <c r="V198" s="6"/>
      <c r="W198" s="6"/>
      <c r="X198" s="6"/>
      <c r="Y198" s="6"/>
      <c r="Z198" s="6"/>
    </row>
    <row r="199" spans="1:26" ht="14.25" hidden="1" customHeight="1" x14ac:dyDescent="0.3">
      <c r="A199" s="50"/>
      <c r="B199" s="50"/>
      <c r="C199" s="50"/>
      <c r="D199" s="51"/>
      <c r="E199" s="51"/>
      <c r="F199" s="51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2"/>
      <c r="R199" s="50"/>
      <c r="S199" s="51"/>
      <c r="T199" s="6"/>
      <c r="U199" s="6"/>
      <c r="V199" s="6"/>
      <c r="W199" s="6"/>
      <c r="X199" s="6"/>
      <c r="Y199" s="6"/>
      <c r="Z199" s="6"/>
    </row>
    <row r="200" spans="1:26" ht="14.25" hidden="1" customHeight="1" x14ac:dyDescent="0.3">
      <c r="A200" s="50"/>
      <c r="B200" s="50"/>
      <c r="C200" s="50"/>
      <c r="D200" s="51"/>
      <c r="E200" s="51"/>
      <c r="F200" s="51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2"/>
      <c r="R200" s="50"/>
      <c r="S200" s="51"/>
      <c r="T200" s="6"/>
      <c r="U200" s="6"/>
      <c r="V200" s="6"/>
      <c r="W200" s="6"/>
      <c r="X200" s="6"/>
      <c r="Y200" s="6"/>
      <c r="Z200" s="6"/>
    </row>
    <row r="201" spans="1:26" ht="14.25" hidden="1" customHeight="1" x14ac:dyDescent="0.3">
      <c r="A201" s="50"/>
      <c r="B201" s="50"/>
      <c r="C201" s="50"/>
      <c r="D201" s="51"/>
      <c r="E201" s="51"/>
      <c r="F201" s="51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2"/>
      <c r="R201" s="50"/>
      <c r="S201" s="51"/>
      <c r="T201" s="6"/>
      <c r="U201" s="6"/>
      <c r="V201" s="6"/>
      <c r="W201" s="6"/>
      <c r="X201" s="6"/>
      <c r="Y201" s="6"/>
      <c r="Z201" s="6"/>
    </row>
    <row r="202" spans="1:26" ht="14.25" hidden="1" customHeight="1" x14ac:dyDescent="0.3">
      <c r="A202" s="50"/>
      <c r="B202" s="50"/>
      <c r="C202" s="50"/>
      <c r="D202" s="51"/>
      <c r="E202" s="51"/>
      <c r="F202" s="51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2"/>
      <c r="R202" s="50"/>
      <c r="S202" s="51"/>
      <c r="T202" s="6"/>
      <c r="U202" s="6"/>
      <c r="V202" s="6"/>
      <c r="W202" s="6"/>
      <c r="X202" s="6"/>
      <c r="Y202" s="6"/>
      <c r="Z202" s="6"/>
    </row>
    <row r="203" spans="1:26" ht="14.25" hidden="1" customHeight="1" x14ac:dyDescent="0.3">
      <c r="A203" s="50"/>
      <c r="B203" s="50"/>
      <c r="C203" s="50"/>
      <c r="D203" s="51"/>
      <c r="E203" s="51"/>
      <c r="F203" s="51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2"/>
      <c r="R203" s="50"/>
      <c r="S203" s="51"/>
      <c r="T203" s="6"/>
      <c r="U203" s="6"/>
      <c r="V203" s="6"/>
      <c r="W203" s="6"/>
      <c r="X203" s="6"/>
      <c r="Y203" s="6"/>
      <c r="Z203" s="6"/>
    </row>
    <row r="204" spans="1:26" ht="14.25" hidden="1" customHeight="1" x14ac:dyDescent="0.3">
      <c r="A204" s="50"/>
      <c r="B204" s="50"/>
      <c r="C204" s="50"/>
      <c r="D204" s="51"/>
      <c r="E204" s="51"/>
      <c r="F204" s="51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2"/>
      <c r="R204" s="50"/>
      <c r="S204" s="51"/>
      <c r="T204" s="6"/>
      <c r="U204" s="6"/>
      <c r="V204" s="6"/>
      <c r="W204" s="6"/>
      <c r="X204" s="6"/>
      <c r="Y204" s="6"/>
      <c r="Z204" s="6"/>
    </row>
    <row r="205" spans="1:26" ht="14.25" hidden="1" customHeight="1" x14ac:dyDescent="0.3">
      <c r="A205" s="50"/>
      <c r="B205" s="50"/>
      <c r="C205" s="50"/>
      <c r="D205" s="51"/>
      <c r="E205" s="51"/>
      <c r="F205" s="51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2"/>
      <c r="R205" s="50"/>
      <c r="S205" s="51"/>
      <c r="T205" s="6"/>
      <c r="U205" s="6"/>
      <c r="V205" s="6"/>
      <c r="W205" s="6"/>
      <c r="X205" s="6"/>
      <c r="Y205" s="6"/>
      <c r="Z205" s="6"/>
    </row>
    <row r="206" spans="1:26" ht="14.25" hidden="1" customHeight="1" x14ac:dyDescent="0.3">
      <c r="A206" s="50"/>
      <c r="B206" s="50"/>
      <c r="C206" s="50"/>
      <c r="D206" s="51"/>
      <c r="E206" s="51"/>
      <c r="F206" s="51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2"/>
      <c r="R206" s="50"/>
      <c r="S206" s="51"/>
      <c r="T206" s="6"/>
      <c r="U206" s="6"/>
      <c r="V206" s="6"/>
      <c r="W206" s="6"/>
      <c r="X206" s="6"/>
      <c r="Y206" s="6"/>
      <c r="Z206" s="6"/>
    </row>
    <row r="207" spans="1:26" ht="14.25" hidden="1" customHeight="1" x14ac:dyDescent="0.3">
      <c r="A207" s="50"/>
      <c r="B207" s="50"/>
      <c r="C207" s="50"/>
      <c r="D207" s="51"/>
      <c r="E207" s="51"/>
      <c r="F207" s="5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2"/>
      <c r="R207" s="50"/>
      <c r="S207" s="51"/>
      <c r="T207" s="6"/>
      <c r="U207" s="6"/>
      <c r="V207" s="6"/>
      <c r="W207" s="6"/>
      <c r="X207" s="6"/>
      <c r="Y207" s="6"/>
      <c r="Z207" s="6"/>
    </row>
    <row r="208" spans="1:26" ht="14.25" hidden="1" customHeight="1" x14ac:dyDescent="0.3">
      <c r="A208" s="50"/>
      <c r="B208" s="50"/>
      <c r="C208" s="50"/>
      <c r="D208" s="51"/>
      <c r="E208" s="51"/>
      <c r="F208" s="51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2"/>
      <c r="R208" s="50"/>
      <c r="S208" s="51"/>
      <c r="T208" s="6"/>
      <c r="U208" s="6"/>
      <c r="V208" s="6"/>
      <c r="W208" s="6"/>
      <c r="X208" s="6"/>
      <c r="Y208" s="6"/>
      <c r="Z208" s="6"/>
    </row>
    <row r="209" spans="1:26" ht="14.25" hidden="1" customHeight="1" x14ac:dyDescent="0.3">
      <c r="A209" s="50"/>
      <c r="B209" s="50"/>
      <c r="C209" s="50"/>
      <c r="D209" s="51"/>
      <c r="E209" s="51"/>
      <c r="F209" s="51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2"/>
      <c r="R209" s="50"/>
      <c r="S209" s="51"/>
      <c r="T209" s="6"/>
      <c r="U209" s="6"/>
      <c r="V209" s="6"/>
      <c r="W209" s="6"/>
      <c r="X209" s="6"/>
      <c r="Y209" s="6"/>
      <c r="Z209" s="6"/>
    </row>
    <row r="210" spans="1:26" ht="14.25" hidden="1" customHeight="1" x14ac:dyDescent="0.3">
      <c r="A210" s="50"/>
      <c r="B210" s="50"/>
      <c r="C210" s="50"/>
      <c r="D210" s="51"/>
      <c r="E210" s="51"/>
      <c r="F210" s="51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2"/>
      <c r="R210" s="50"/>
      <c r="S210" s="51"/>
      <c r="T210" s="6"/>
      <c r="U210" s="6"/>
      <c r="V210" s="6"/>
      <c r="W210" s="6"/>
      <c r="X210" s="6"/>
      <c r="Y210" s="6"/>
      <c r="Z210" s="6"/>
    </row>
    <row r="211" spans="1:26" ht="14.25" hidden="1" customHeight="1" x14ac:dyDescent="0.3">
      <c r="A211" s="50"/>
      <c r="B211" s="50"/>
      <c r="C211" s="50"/>
      <c r="D211" s="51"/>
      <c r="E211" s="51"/>
      <c r="F211" s="51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2"/>
      <c r="R211" s="50"/>
      <c r="S211" s="51"/>
      <c r="T211" s="6"/>
      <c r="U211" s="6"/>
      <c r="V211" s="6"/>
      <c r="W211" s="6"/>
      <c r="X211" s="6"/>
      <c r="Y211" s="6"/>
      <c r="Z211" s="6"/>
    </row>
    <row r="212" spans="1:26" ht="14.25" hidden="1" customHeight="1" x14ac:dyDescent="0.3">
      <c r="A212" s="50"/>
      <c r="B212" s="50"/>
      <c r="C212" s="50"/>
      <c r="D212" s="51"/>
      <c r="E212" s="51"/>
      <c r="F212" s="51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2"/>
      <c r="R212" s="50"/>
      <c r="S212" s="51"/>
      <c r="T212" s="6"/>
      <c r="U212" s="6"/>
      <c r="V212" s="6"/>
      <c r="W212" s="6"/>
      <c r="X212" s="6"/>
      <c r="Y212" s="6"/>
      <c r="Z212" s="6"/>
    </row>
    <row r="213" spans="1:26" ht="14.25" hidden="1" customHeight="1" x14ac:dyDescent="0.3">
      <c r="A213" s="50"/>
      <c r="B213" s="50"/>
      <c r="C213" s="50"/>
      <c r="D213" s="51"/>
      <c r="E213" s="51"/>
      <c r="F213" s="51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2"/>
      <c r="R213" s="50"/>
      <c r="S213" s="51"/>
      <c r="T213" s="6"/>
      <c r="U213" s="6"/>
      <c r="V213" s="6"/>
      <c r="W213" s="6"/>
      <c r="X213" s="6"/>
      <c r="Y213" s="6"/>
      <c r="Z213" s="6"/>
    </row>
    <row r="214" spans="1:26" ht="14.25" hidden="1" customHeight="1" x14ac:dyDescent="0.3">
      <c r="A214" s="50"/>
      <c r="B214" s="50"/>
      <c r="C214" s="50"/>
      <c r="D214" s="51"/>
      <c r="E214" s="51"/>
      <c r="F214" s="51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2"/>
      <c r="R214" s="50"/>
      <c r="S214" s="51"/>
      <c r="T214" s="6"/>
      <c r="U214" s="6"/>
      <c r="V214" s="6"/>
      <c r="W214" s="6"/>
      <c r="X214" s="6"/>
      <c r="Y214" s="6"/>
      <c r="Z214" s="6"/>
    </row>
    <row r="215" spans="1:26" ht="14.25" hidden="1" customHeight="1" x14ac:dyDescent="0.3">
      <c r="A215" s="50"/>
      <c r="B215" s="50"/>
      <c r="C215" s="50"/>
      <c r="D215" s="51"/>
      <c r="E215" s="51"/>
      <c r="F215" s="51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2"/>
      <c r="R215" s="50"/>
      <c r="S215" s="51"/>
      <c r="T215" s="6"/>
      <c r="U215" s="6"/>
      <c r="V215" s="6"/>
      <c r="W215" s="6"/>
      <c r="X215" s="6"/>
      <c r="Y215" s="6"/>
      <c r="Z215" s="6"/>
    </row>
    <row r="216" spans="1:26" ht="14.25" hidden="1" customHeight="1" x14ac:dyDescent="0.3">
      <c r="A216" s="50"/>
      <c r="B216" s="50"/>
      <c r="C216" s="50"/>
      <c r="D216" s="51"/>
      <c r="E216" s="51"/>
      <c r="F216" s="51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2"/>
      <c r="R216" s="50"/>
      <c r="S216" s="51"/>
      <c r="T216" s="6"/>
      <c r="U216" s="6"/>
      <c r="V216" s="6"/>
      <c r="W216" s="6"/>
      <c r="X216" s="6"/>
      <c r="Y216" s="6"/>
      <c r="Z216" s="6"/>
    </row>
    <row r="217" spans="1:26" ht="14.25" hidden="1" customHeight="1" x14ac:dyDescent="0.3">
      <c r="A217" s="50"/>
      <c r="B217" s="50"/>
      <c r="C217" s="50"/>
      <c r="D217" s="51"/>
      <c r="E217" s="51"/>
      <c r="F217" s="51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2"/>
      <c r="R217" s="50"/>
      <c r="S217" s="51"/>
      <c r="T217" s="6"/>
      <c r="U217" s="6"/>
      <c r="V217" s="6"/>
      <c r="W217" s="6"/>
      <c r="X217" s="6"/>
      <c r="Y217" s="6"/>
      <c r="Z217" s="6"/>
    </row>
    <row r="218" spans="1:26" ht="14.25" hidden="1" customHeight="1" x14ac:dyDescent="0.3">
      <c r="A218" s="50"/>
      <c r="B218" s="50"/>
      <c r="C218" s="50"/>
      <c r="D218" s="51"/>
      <c r="E218" s="51"/>
      <c r="F218" s="51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2"/>
      <c r="R218" s="50"/>
      <c r="S218" s="51"/>
      <c r="T218" s="6"/>
      <c r="U218" s="6"/>
      <c r="V218" s="6"/>
      <c r="W218" s="6"/>
      <c r="X218" s="6"/>
      <c r="Y218" s="6"/>
      <c r="Z218" s="6"/>
    </row>
    <row r="219" spans="1:26" ht="14.25" hidden="1" customHeight="1" x14ac:dyDescent="0.3">
      <c r="A219" s="50"/>
      <c r="B219" s="50"/>
      <c r="C219" s="50"/>
      <c r="D219" s="51"/>
      <c r="E219" s="51"/>
      <c r="F219" s="51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2"/>
      <c r="R219" s="50"/>
      <c r="S219" s="51"/>
      <c r="T219" s="6"/>
      <c r="U219" s="6"/>
      <c r="V219" s="6"/>
      <c r="W219" s="6"/>
      <c r="X219" s="6"/>
      <c r="Y219" s="6"/>
      <c r="Z219" s="6"/>
    </row>
    <row r="220" spans="1:26" ht="14.25" hidden="1" customHeight="1" x14ac:dyDescent="0.3">
      <c r="A220" s="50"/>
      <c r="B220" s="50"/>
      <c r="C220" s="50"/>
      <c r="D220" s="51"/>
      <c r="E220" s="51"/>
      <c r="F220" s="51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2"/>
      <c r="R220" s="50"/>
      <c r="S220" s="51"/>
      <c r="T220" s="6"/>
      <c r="U220" s="6"/>
      <c r="V220" s="6"/>
      <c r="W220" s="6"/>
      <c r="X220" s="6"/>
      <c r="Y220" s="6"/>
      <c r="Z220" s="6"/>
    </row>
    <row r="221" spans="1:26" ht="14.25" hidden="1" customHeight="1" x14ac:dyDescent="0.3">
      <c r="A221" s="50"/>
      <c r="B221" s="50"/>
      <c r="C221" s="50"/>
      <c r="D221" s="51"/>
      <c r="E221" s="51"/>
      <c r="F221" s="51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2"/>
      <c r="R221" s="50"/>
      <c r="S221" s="51"/>
      <c r="T221" s="6"/>
      <c r="U221" s="6"/>
      <c r="V221" s="6"/>
      <c r="W221" s="6"/>
      <c r="X221" s="6"/>
      <c r="Y221" s="6"/>
      <c r="Z221" s="6"/>
    </row>
    <row r="222" spans="1:26" ht="14.25" hidden="1" customHeight="1" x14ac:dyDescent="0.3">
      <c r="A222" s="50"/>
      <c r="B222" s="50"/>
      <c r="C222" s="50"/>
      <c r="D222" s="51"/>
      <c r="E222" s="51"/>
      <c r="F222" s="51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2"/>
      <c r="R222" s="50"/>
      <c r="S222" s="51"/>
      <c r="T222" s="6"/>
      <c r="U222" s="6"/>
      <c r="V222" s="6"/>
      <c r="W222" s="6"/>
      <c r="X222" s="6"/>
      <c r="Y222" s="6"/>
      <c r="Z222" s="6"/>
    </row>
    <row r="223" spans="1:26" ht="14.25" hidden="1" customHeight="1" x14ac:dyDescent="0.3">
      <c r="A223" s="50"/>
      <c r="B223" s="50"/>
      <c r="C223" s="50"/>
      <c r="D223" s="51"/>
      <c r="E223" s="51"/>
      <c r="F223" s="51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2"/>
      <c r="R223" s="50"/>
      <c r="S223" s="51"/>
      <c r="T223" s="6"/>
      <c r="U223" s="6"/>
      <c r="V223" s="6"/>
      <c r="W223" s="6"/>
      <c r="X223" s="6"/>
      <c r="Y223" s="6"/>
      <c r="Z223" s="6"/>
    </row>
    <row r="224" spans="1:26" ht="14.25" hidden="1" customHeight="1" x14ac:dyDescent="0.3">
      <c r="A224" s="50"/>
      <c r="B224" s="50"/>
      <c r="C224" s="50"/>
      <c r="D224" s="51"/>
      <c r="E224" s="51"/>
      <c r="F224" s="51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2"/>
      <c r="R224" s="50"/>
      <c r="S224" s="51"/>
      <c r="T224" s="6"/>
      <c r="U224" s="6"/>
      <c r="V224" s="6"/>
      <c r="W224" s="6"/>
      <c r="X224" s="6"/>
      <c r="Y224" s="6"/>
      <c r="Z224" s="6"/>
    </row>
    <row r="225" spans="1:26" ht="14.25" hidden="1" customHeight="1" x14ac:dyDescent="0.3">
      <c r="A225" s="50"/>
      <c r="B225" s="50"/>
      <c r="C225" s="50"/>
      <c r="D225" s="51"/>
      <c r="E225" s="51"/>
      <c r="F225" s="51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2"/>
      <c r="R225" s="50"/>
      <c r="S225" s="51"/>
      <c r="T225" s="6"/>
      <c r="U225" s="6"/>
      <c r="V225" s="6"/>
      <c r="W225" s="6"/>
      <c r="X225" s="6"/>
      <c r="Y225" s="6"/>
      <c r="Z225" s="6"/>
    </row>
    <row r="226" spans="1:26" ht="14.25" hidden="1" customHeight="1" x14ac:dyDescent="0.3">
      <c r="A226" s="50"/>
      <c r="B226" s="50"/>
      <c r="C226" s="50"/>
      <c r="D226" s="51"/>
      <c r="E226" s="51"/>
      <c r="F226" s="51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2"/>
      <c r="R226" s="50"/>
      <c r="S226" s="51"/>
      <c r="T226" s="6"/>
      <c r="U226" s="6"/>
      <c r="V226" s="6"/>
      <c r="W226" s="6"/>
      <c r="X226" s="6"/>
      <c r="Y226" s="6"/>
      <c r="Z226" s="6"/>
    </row>
    <row r="227" spans="1:26" ht="14.25" hidden="1" customHeight="1" x14ac:dyDescent="0.3">
      <c r="A227" s="50"/>
      <c r="B227" s="50"/>
      <c r="C227" s="50"/>
      <c r="D227" s="51"/>
      <c r="E227" s="51"/>
      <c r="F227" s="51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2"/>
      <c r="R227" s="50"/>
      <c r="S227" s="51"/>
      <c r="T227" s="6"/>
      <c r="U227" s="6"/>
      <c r="V227" s="6"/>
      <c r="W227" s="6"/>
      <c r="X227" s="6"/>
      <c r="Y227" s="6"/>
      <c r="Z227" s="6"/>
    </row>
    <row r="228" spans="1:26" ht="14.25" hidden="1" customHeight="1" x14ac:dyDescent="0.3">
      <c r="A228" s="50"/>
      <c r="B228" s="50"/>
      <c r="C228" s="50"/>
      <c r="D228" s="51"/>
      <c r="E228" s="51"/>
      <c r="F228" s="51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2"/>
      <c r="R228" s="50"/>
      <c r="S228" s="51"/>
      <c r="T228" s="6"/>
      <c r="U228" s="6"/>
      <c r="V228" s="6"/>
      <c r="W228" s="6"/>
      <c r="X228" s="6"/>
      <c r="Y228" s="6"/>
      <c r="Z228" s="6"/>
    </row>
    <row r="229" spans="1:26" ht="14.25" hidden="1" customHeight="1" x14ac:dyDescent="0.3">
      <c r="A229" s="50"/>
      <c r="B229" s="50"/>
      <c r="C229" s="50"/>
      <c r="D229" s="51"/>
      <c r="E229" s="51"/>
      <c r="F229" s="51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2"/>
      <c r="R229" s="50"/>
      <c r="S229" s="51"/>
      <c r="T229" s="6"/>
      <c r="U229" s="6"/>
      <c r="V229" s="6"/>
      <c r="W229" s="6"/>
      <c r="X229" s="6"/>
      <c r="Y229" s="6"/>
      <c r="Z229" s="6"/>
    </row>
    <row r="230" spans="1:26" ht="14.25" hidden="1" customHeight="1" x14ac:dyDescent="0.3">
      <c r="A230" s="50"/>
      <c r="B230" s="50"/>
      <c r="C230" s="50"/>
      <c r="D230" s="51"/>
      <c r="E230" s="51"/>
      <c r="F230" s="51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2"/>
      <c r="R230" s="50"/>
      <c r="S230" s="51"/>
      <c r="T230" s="6"/>
      <c r="U230" s="6"/>
      <c r="V230" s="6"/>
      <c r="W230" s="6"/>
      <c r="X230" s="6"/>
      <c r="Y230" s="6"/>
      <c r="Z230" s="6"/>
    </row>
    <row r="231" spans="1:26" ht="14.25" hidden="1" customHeight="1" x14ac:dyDescent="0.3">
      <c r="A231" s="50"/>
      <c r="B231" s="50"/>
      <c r="C231" s="50"/>
      <c r="D231" s="51"/>
      <c r="E231" s="51"/>
      <c r="F231" s="51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2"/>
      <c r="R231" s="50"/>
      <c r="S231" s="51"/>
      <c r="T231" s="6"/>
      <c r="U231" s="6"/>
      <c r="V231" s="6"/>
      <c r="W231" s="6"/>
      <c r="X231" s="6"/>
      <c r="Y231" s="6"/>
      <c r="Z231" s="6"/>
    </row>
    <row r="232" spans="1:26" ht="14.25" hidden="1" customHeight="1" x14ac:dyDescent="0.3">
      <c r="A232" s="50"/>
      <c r="B232" s="50"/>
      <c r="C232" s="50"/>
      <c r="D232" s="51"/>
      <c r="E232" s="51"/>
      <c r="F232" s="51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2"/>
      <c r="R232" s="50"/>
      <c r="S232" s="51"/>
      <c r="T232" s="6"/>
      <c r="U232" s="6"/>
      <c r="V232" s="6"/>
      <c r="W232" s="6"/>
      <c r="X232" s="6"/>
      <c r="Y232" s="6"/>
      <c r="Z232" s="6"/>
    </row>
    <row r="233" spans="1:26" ht="14.25" hidden="1" customHeight="1" x14ac:dyDescent="0.3">
      <c r="A233" s="50"/>
      <c r="B233" s="50"/>
      <c r="C233" s="50"/>
      <c r="D233" s="51"/>
      <c r="E233" s="51"/>
      <c r="F233" s="51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2"/>
      <c r="R233" s="50"/>
      <c r="S233" s="51"/>
      <c r="T233" s="6"/>
      <c r="U233" s="6"/>
      <c r="V233" s="6"/>
      <c r="W233" s="6"/>
      <c r="X233" s="6"/>
      <c r="Y233" s="6"/>
      <c r="Z233" s="6"/>
    </row>
    <row r="234" spans="1:26" ht="14.25" hidden="1" customHeight="1" x14ac:dyDescent="0.3">
      <c r="A234" s="50"/>
      <c r="B234" s="50"/>
      <c r="C234" s="50"/>
      <c r="D234" s="51"/>
      <c r="E234" s="51"/>
      <c r="F234" s="51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2"/>
      <c r="R234" s="50"/>
      <c r="S234" s="51"/>
      <c r="T234" s="6"/>
      <c r="U234" s="6"/>
      <c r="V234" s="6"/>
      <c r="W234" s="6"/>
      <c r="X234" s="6"/>
      <c r="Y234" s="6"/>
      <c r="Z234" s="6"/>
    </row>
    <row r="235" spans="1:26" ht="14.25" hidden="1" customHeight="1" x14ac:dyDescent="0.3">
      <c r="A235" s="50"/>
      <c r="B235" s="50"/>
      <c r="C235" s="50"/>
      <c r="D235" s="51"/>
      <c r="E235" s="51"/>
      <c r="F235" s="51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2"/>
      <c r="R235" s="50"/>
      <c r="S235" s="51"/>
      <c r="T235" s="6"/>
      <c r="U235" s="6"/>
      <c r="V235" s="6"/>
      <c r="W235" s="6"/>
      <c r="X235" s="6"/>
      <c r="Y235" s="6"/>
      <c r="Z235" s="6"/>
    </row>
    <row r="236" spans="1:26" ht="14.25" hidden="1" customHeight="1" x14ac:dyDescent="0.3">
      <c r="A236" s="50"/>
      <c r="B236" s="50"/>
      <c r="C236" s="50"/>
      <c r="D236" s="51"/>
      <c r="E236" s="51"/>
      <c r="F236" s="51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2"/>
      <c r="R236" s="50"/>
      <c r="S236" s="51"/>
      <c r="T236" s="6"/>
      <c r="U236" s="6"/>
      <c r="V236" s="6"/>
      <c r="W236" s="6"/>
      <c r="X236" s="6"/>
      <c r="Y236" s="6"/>
      <c r="Z236" s="6"/>
    </row>
    <row r="237" spans="1:26" ht="14.25" hidden="1" customHeight="1" x14ac:dyDescent="0.3">
      <c r="A237" s="50"/>
      <c r="B237" s="50"/>
      <c r="C237" s="50"/>
      <c r="D237" s="51"/>
      <c r="E237" s="51"/>
      <c r="F237" s="51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2"/>
      <c r="R237" s="50"/>
      <c r="S237" s="51"/>
      <c r="T237" s="6"/>
      <c r="U237" s="6"/>
      <c r="V237" s="6"/>
      <c r="W237" s="6"/>
      <c r="X237" s="6"/>
      <c r="Y237" s="6"/>
      <c r="Z237" s="6"/>
    </row>
    <row r="238" spans="1:26" ht="14.25" hidden="1" customHeight="1" x14ac:dyDescent="0.3">
      <c r="A238" s="50"/>
      <c r="B238" s="50"/>
      <c r="C238" s="50"/>
      <c r="D238" s="51"/>
      <c r="E238" s="51"/>
      <c r="F238" s="51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2"/>
      <c r="R238" s="50"/>
      <c r="S238" s="51"/>
      <c r="T238" s="6"/>
      <c r="U238" s="6"/>
      <c r="V238" s="6"/>
      <c r="W238" s="6"/>
      <c r="X238" s="6"/>
      <c r="Y238" s="6"/>
      <c r="Z238" s="6"/>
    </row>
    <row r="239" spans="1:26" ht="14.25" hidden="1" customHeight="1" x14ac:dyDescent="0.3">
      <c r="A239" s="50"/>
      <c r="B239" s="50"/>
      <c r="C239" s="50"/>
      <c r="D239" s="51"/>
      <c r="E239" s="51"/>
      <c r="F239" s="51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2"/>
      <c r="R239" s="50"/>
      <c r="S239" s="51"/>
      <c r="T239" s="6"/>
      <c r="U239" s="6"/>
      <c r="V239" s="6"/>
      <c r="W239" s="6"/>
      <c r="X239" s="6"/>
      <c r="Y239" s="6"/>
      <c r="Z239" s="6"/>
    </row>
    <row r="240" spans="1:26" ht="14.25" hidden="1" customHeight="1" x14ac:dyDescent="0.3">
      <c r="A240" s="50"/>
      <c r="B240" s="50"/>
      <c r="C240" s="50"/>
      <c r="D240" s="51"/>
      <c r="E240" s="51"/>
      <c r="F240" s="51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2"/>
      <c r="R240" s="50"/>
      <c r="S240" s="51"/>
      <c r="T240" s="6"/>
      <c r="U240" s="6"/>
      <c r="V240" s="6"/>
      <c r="W240" s="6"/>
      <c r="X240" s="6"/>
      <c r="Y240" s="6"/>
      <c r="Z240" s="6"/>
    </row>
    <row r="241" spans="1:26" ht="14.25" hidden="1" customHeight="1" x14ac:dyDescent="0.3">
      <c r="A241" s="50"/>
      <c r="B241" s="50"/>
      <c r="C241" s="50"/>
      <c r="D241" s="51"/>
      <c r="E241" s="51"/>
      <c r="F241" s="51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2"/>
      <c r="R241" s="50"/>
      <c r="S241" s="51"/>
      <c r="T241" s="6"/>
      <c r="U241" s="6"/>
      <c r="V241" s="6"/>
      <c r="W241" s="6"/>
      <c r="X241" s="6"/>
      <c r="Y241" s="6"/>
      <c r="Z241" s="6"/>
    </row>
    <row r="242" spans="1:26" ht="14.25" hidden="1" customHeight="1" x14ac:dyDescent="0.3">
      <c r="A242" s="50"/>
      <c r="B242" s="50"/>
      <c r="C242" s="50"/>
      <c r="D242" s="51"/>
      <c r="E242" s="51"/>
      <c r="F242" s="51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2"/>
      <c r="R242" s="50"/>
      <c r="S242" s="51"/>
      <c r="T242" s="6"/>
      <c r="U242" s="6"/>
      <c r="V242" s="6"/>
      <c r="W242" s="6"/>
      <c r="X242" s="6"/>
      <c r="Y242" s="6"/>
      <c r="Z242" s="6"/>
    </row>
    <row r="243" spans="1:26" ht="14.25" hidden="1" customHeight="1" x14ac:dyDescent="0.3">
      <c r="A243" s="50"/>
      <c r="B243" s="50"/>
      <c r="C243" s="50"/>
      <c r="D243" s="51"/>
      <c r="E243" s="51"/>
      <c r="F243" s="51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2"/>
      <c r="R243" s="50"/>
      <c r="S243" s="51"/>
      <c r="T243" s="6"/>
      <c r="U243" s="6"/>
      <c r="V243" s="6"/>
      <c r="W243" s="6"/>
      <c r="X243" s="6"/>
      <c r="Y243" s="6"/>
      <c r="Z243" s="6"/>
    </row>
    <row r="244" spans="1:26" ht="14.25" hidden="1" customHeight="1" x14ac:dyDescent="0.3">
      <c r="A244" s="50"/>
      <c r="B244" s="50"/>
      <c r="C244" s="50"/>
      <c r="D244" s="51"/>
      <c r="E244" s="51"/>
      <c r="F244" s="51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2"/>
      <c r="R244" s="50"/>
      <c r="S244" s="51"/>
      <c r="T244" s="6"/>
      <c r="U244" s="6"/>
      <c r="V244" s="6"/>
      <c r="W244" s="6"/>
      <c r="X244" s="6"/>
      <c r="Y244" s="6"/>
      <c r="Z244" s="6"/>
    </row>
    <row r="245" spans="1:26" ht="14.25" hidden="1" customHeight="1" x14ac:dyDescent="0.3">
      <c r="A245" s="50"/>
      <c r="B245" s="50"/>
      <c r="C245" s="50"/>
      <c r="D245" s="51"/>
      <c r="E245" s="51"/>
      <c r="F245" s="51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2"/>
      <c r="R245" s="50"/>
      <c r="S245" s="51"/>
      <c r="T245" s="6"/>
      <c r="U245" s="6"/>
      <c r="V245" s="6"/>
      <c r="W245" s="6"/>
      <c r="X245" s="6"/>
      <c r="Y245" s="6"/>
      <c r="Z245" s="6"/>
    </row>
    <row r="246" spans="1:26" ht="14.25" hidden="1" customHeight="1" x14ac:dyDescent="0.3">
      <c r="A246" s="50"/>
      <c r="B246" s="50"/>
      <c r="C246" s="50"/>
      <c r="D246" s="51"/>
      <c r="E246" s="51"/>
      <c r="F246" s="51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2"/>
      <c r="R246" s="50"/>
      <c r="S246" s="51"/>
      <c r="T246" s="6"/>
      <c r="U246" s="6"/>
      <c r="V246" s="6"/>
      <c r="W246" s="6"/>
      <c r="X246" s="6"/>
      <c r="Y246" s="6"/>
      <c r="Z246" s="6"/>
    </row>
    <row r="247" spans="1:26" ht="14.25" hidden="1" customHeight="1" x14ac:dyDescent="0.3">
      <c r="A247" s="50"/>
      <c r="B247" s="50"/>
      <c r="C247" s="50"/>
      <c r="D247" s="51"/>
      <c r="E247" s="51"/>
      <c r="F247" s="51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2"/>
      <c r="R247" s="50"/>
      <c r="S247" s="51"/>
      <c r="T247" s="6"/>
      <c r="U247" s="6"/>
      <c r="V247" s="6"/>
      <c r="W247" s="6"/>
      <c r="X247" s="6"/>
      <c r="Y247" s="6"/>
      <c r="Z247" s="6"/>
    </row>
    <row r="248" spans="1:26" ht="14.25" hidden="1" customHeight="1" x14ac:dyDescent="0.3">
      <c r="A248" s="50"/>
      <c r="B248" s="50"/>
      <c r="C248" s="50"/>
      <c r="D248" s="51"/>
      <c r="E248" s="51"/>
      <c r="F248" s="51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2"/>
      <c r="R248" s="50"/>
      <c r="S248" s="51"/>
      <c r="T248" s="6"/>
      <c r="U248" s="6"/>
      <c r="V248" s="6"/>
      <c r="W248" s="6"/>
      <c r="X248" s="6"/>
      <c r="Y248" s="6"/>
      <c r="Z248" s="6"/>
    </row>
    <row r="249" spans="1:26" ht="14.25" hidden="1" customHeight="1" x14ac:dyDescent="0.3">
      <c r="A249" s="50"/>
      <c r="B249" s="50"/>
      <c r="C249" s="50"/>
      <c r="D249" s="51"/>
      <c r="E249" s="51"/>
      <c r="F249" s="51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2"/>
      <c r="R249" s="50"/>
      <c r="S249" s="51"/>
      <c r="T249" s="6"/>
      <c r="U249" s="6"/>
      <c r="V249" s="6"/>
      <c r="W249" s="6"/>
      <c r="X249" s="6"/>
      <c r="Y249" s="6"/>
      <c r="Z249" s="6"/>
    </row>
    <row r="250" spans="1:26" ht="14.25" hidden="1" customHeight="1" x14ac:dyDescent="0.3">
      <c r="A250" s="50"/>
      <c r="B250" s="50"/>
      <c r="C250" s="50"/>
      <c r="D250" s="51"/>
      <c r="E250" s="51"/>
      <c r="F250" s="51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2"/>
      <c r="R250" s="50"/>
      <c r="S250" s="51"/>
      <c r="T250" s="6"/>
      <c r="U250" s="6"/>
      <c r="V250" s="6"/>
      <c r="W250" s="6"/>
      <c r="X250" s="6"/>
      <c r="Y250" s="6"/>
      <c r="Z250" s="6"/>
    </row>
    <row r="251" spans="1:26" ht="14.25" hidden="1" customHeight="1" x14ac:dyDescent="0.3">
      <c r="A251" s="50"/>
      <c r="B251" s="50"/>
      <c r="C251" s="50"/>
      <c r="D251" s="51"/>
      <c r="E251" s="51"/>
      <c r="F251" s="51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2"/>
      <c r="R251" s="50"/>
      <c r="S251" s="51"/>
      <c r="T251" s="6"/>
      <c r="U251" s="6"/>
      <c r="V251" s="6"/>
      <c r="W251" s="6"/>
      <c r="X251" s="6"/>
      <c r="Y251" s="6"/>
      <c r="Z251" s="6"/>
    </row>
    <row r="252" spans="1:26" ht="14.25" hidden="1" customHeight="1" x14ac:dyDescent="0.3">
      <c r="A252" s="50"/>
      <c r="B252" s="50"/>
      <c r="C252" s="50"/>
      <c r="D252" s="51"/>
      <c r="E252" s="51"/>
      <c r="F252" s="51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2"/>
      <c r="R252" s="50"/>
      <c r="S252" s="51"/>
      <c r="T252" s="6"/>
      <c r="U252" s="6"/>
      <c r="V252" s="6"/>
      <c r="W252" s="6"/>
      <c r="X252" s="6"/>
      <c r="Y252" s="6"/>
      <c r="Z252" s="6"/>
    </row>
    <row r="253" spans="1:26" ht="14.25" hidden="1" customHeight="1" x14ac:dyDescent="0.3">
      <c r="A253" s="50"/>
      <c r="B253" s="50"/>
      <c r="C253" s="50"/>
      <c r="D253" s="51"/>
      <c r="E253" s="51"/>
      <c r="F253" s="51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2"/>
      <c r="R253" s="50"/>
      <c r="S253" s="51"/>
      <c r="T253" s="6"/>
      <c r="U253" s="6"/>
      <c r="V253" s="6"/>
      <c r="W253" s="6"/>
      <c r="X253" s="6"/>
      <c r="Y253" s="6"/>
      <c r="Z253" s="6"/>
    </row>
    <row r="254" spans="1:26" ht="14.25" hidden="1" customHeight="1" x14ac:dyDescent="0.3">
      <c r="A254" s="50"/>
      <c r="B254" s="50"/>
      <c r="C254" s="50"/>
      <c r="D254" s="51"/>
      <c r="E254" s="51"/>
      <c r="F254" s="51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2"/>
      <c r="R254" s="50"/>
      <c r="S254" s="51"/>
      <c r="T254" s="6"/>
      <c r="U254" s="6"/>
      <c r="V254" s="6"/>
      <c r="W254" s="6"/>
      <c r="X254" s="6"/>
      <c r="Y254" s="6"/>
      <c r="Z254" s="6"/>
    </row>
    <row r="255" spans="1:26" ht="14.25" hidden="1" customHeight="1" x14ac:dyDescent="0.3">
      <c r="A255" s="50"/>
      <c r="B255" s="50"/>
      <c r="C255" s="50"/>
      <c r="D255" s="51"/>
      <c r="E255" s="51"/>
      <c r="F255" s="51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2"/>
      <c r="R255" s="50"/>
      <c r="S255" s="51"/>
      <c r="T255" s="6"/>
      <c r="U255" s="6"/>
      <c r="V255" s="6"/>
      <c r="W255" s="6"/>
      <c r="X255" s="6"/>
      <c r="Y255" s="6"/>
      <c r="Z255" s="6"/>
    </row>
    <row r="256" spans="1:26" ht="14.25" hidden="1" customHeight="1" x14ac:dyDescent="0.3">
      <c r="A256" s="50"/>
      <c r="B256" s="50"/>
      <c r="C256" s="50"/>
      <c r="D256" s="51"/>
      <c r="E256" s="51"/>
      <c r="F256" s="51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2"/>
      <c r="R256" s="50"/>
      <c r="S256" s="51"/>
      <c r="T256" s="6"/>
      <c r="U256" s="6"/>
      <c r="V256" s="6"/>
      <c r="W256" s="6"/>
      <c r="X256" s="6"/>
      <c r="Y256" s="6"/>
      <c r="Z256" s="6"/>
    </row>
    <row r="257" spans="1:26" ht="14.25" hidden="1" customHeight="1" x14ac:dyDescent="0.3">
      <c r="A257" s="50"/>
      <c r="B257" s="50"/>
      <c r="C257" s="50"/>
      <c r="D257" s="51"/>
      <c r="E257" s="51"/>
      <c r="F257" s="51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2"/>
      <c r="R257" s="50"/>
      <c r="S257" s="51"/>
      <c r="T257" s="6"/>
      <c r="U257" s="6"/>
      <c r="V257" s="6"/>
      <c r="W257" s="6"/>
      <c r="X257" s="6"/>
      <c r="Y257" s="6"/>
      <c r="Z257" s="6"/>
    </row>
    <row r="258" spans="1:26" ht="14.25" hidden="1" customHeight="1" x14ac:dyDescent="0.3">
      <c r="A258" s="50"/>
      <c r="B258" s="50"/>
      <c r="C258" s="50"/>
      <c r="D258" s="51"/>
      <c r="E258" s="51"/>
      <c r="F258" s="51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2"/>
      <c r="R258" s="50"/>
      <c r="S258" s="51"/>
      <c r="T258" s="6"/>
      <c r="U258" s="6"/>
      <c r="V258" s="6"/>
      <c r="W258" s="6"/>
      <c r="X258" s="6"/>
      <c r="Y258" s="6"/>
      <c r="Z258" s="6"/>
    </row>
    <row r="259" spans="1:26" ht="14.25" hidden="1" customHeight="1" x14ac:dyDescent="0.3">
      <c r="A259" s="50"/>
      <c r="B259" s="50"/>
      <c r="C259" s="50"/>
      <c r="D259" s="51"/>
      <c r="E259" s="51"/>
      <c r="F259" s="51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2"/>
      <c r="R259" s="50"/>
      <c r="S259" s="51"/>
      <c r="T259" s="6"/>
      <c r="U259" s="6"/>
      <c r="V259" s="6"/>
      <c r="W259" s="6"/>
      <c r="X259" s="6"/>
      <c r="Y259" s="6"/>
      <c r="Z259" s="6"/>
    </row>
    <row r="260" spans="1:26" ht="14.25" hidden="1" customHeight="1" x14ac:dyDescent="0.3">
      <c r="A260" s="50"/>
      <c r="B260" s="50"/>
      <c r="C260" s="50"/>
      <c r="D260" s="51"/>
      <c r="E260" s="51"/>
      <c r="F260" s="51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2"/>
      <c r="R260" s="50"/>
      <c r="S260" s="51"/>
      <c r="T260" s="6"/>
      <c r="U260" s="6"/>
      <c r="V260" s="6"/>
      <c r="W260" s="6"/>
      <c r="X260" s="6"/>
      <c r="Y260" s="6"/>
      <c r="Z260" s="6"/>
    </row>
    <row r="261" spans="1:26" ht="14.25" hidden="1" customHeight="1" x14ac:dyDescent="0.3">
      <c r="A261" s="50"/>
      <c r="B261" s="50"/>
      <c r="C261" s="50"/>
      <c r="D261" s="51"/>
      <c r="E261" s="51"/>
      <c r="F261" s="51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2"/>
      <c r="R261" s="50"/>
      <c r="S261" s="51"/>
      <c r="T261" s="6"/>
      <c r="U261" s="6"/>
      <c r="V261" s="6"/>
      <c r="W261" s="6"/>
      <c r="X261" s="6"/>
      <c r="Y261" s="6"/>
      <c r="Z261" s="6"/>
    </row>
    <row r="262" spans="1:26" ht="14.25" hidden="1" customHeight="1" x14ac:dyDescent="0.3">
      <c r="A262" s="50"/>
      <c r="B262" s="50"/>
      <c r="C262" s="50"/>
      <c r="D262" s="51"/>
      <c r="E262" s="51"/>
      <c r="F262" s="5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2"/>
      <c r="R262" s="50"/>
      <c r="S262" s="51"/>
      <c r="T262" s="6"/>
      <c r="U262" s="6"/>
      <c r="V262" s="6"/>
      <c r="W262" s="6"/>
      <c r="X262" s="6"/>
      <c r="Y262" s="6"/>
      <c r="Z262" s="6"/>
    </row>
    <row r="263" spans="1:26" ht="14.25" hidden="1" customHeight="1" x14ac:dyDescent="0.3">
      <c r="A263" s="50"/>
      <c r="B263" s="50"/>
      <c r="C263" s="50"/>
      <c r="D263" s="51"/>
      <c r="E263" s="51"/>
      <c r="F263" s="5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2"/>
      <c r="R263" s="50"/>
      <c r="S263" s="51"/>
      <c r="T263" s="6"/>
      <c r="U263" s="6"/>
      <c r="V263" s="6"/>
      <c r="W263" s="6"/>
      <c r="X263" s="6"/>
      <c r="Y263" s="6"/>
      <c r="Z263" s="6"/>
    </row>
    <row r="264" spans="1:26" ht="14.25" hidden="1" customHeight="1" x14ac:dyDescent="0.3">
      <c r="A264" s="50"/>
      <c r="B264" s="50"/>
      <c r="C264" s="50"/>
      <c r="D264" s="51"/>
      <c r="E264" s="51"/>
      <c r="F264" s="51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2"/>
      <c r="R264" s="50"/>
      <c r="S264" s="51"/>
      <c r="T264" s="6"/>
      <c r="U264" s="6"/>
      <c r="V264" s="6"/>
      <c r="W264" s="6"/>
      <c r="X264" s="6"/>
      <c r="Y264" s="6"/>
      <c r="Z264" s="6"/>
    </row>
    <row r="265" spans="1:26" ht="14.25" hidden="1" customHeight="1" x14ac:dyDescent="0.3">
      <c r="A265" s="50"/>
      <c r="B265" s="50"/>
      <c r="C265" s="50"/>
      <c r="D265" s="51"/>
      <c r="E265" s="51"/>
      <c r="F265" s="51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2"/>
      <c r="R265" s="50"/>
      <c r="S265" s="51"/>
      <c r="T265" s="6"/>
      <c r="U265" s="6"/>
      <c r="V265" s="6"/>
      <c r="W265" s="6"/>
      <c r="X265" s="6"/>
      <c r="Y265" s="6"/>
      <c r="Z265" s="6"/>
    </row>
    <row r="266" spans="1:26" ht="14.25" hidden="1" customHeight="1" x14ac:dyDescent="0.3">
      <c r="A266" s="50"/>
      <c r="B266" s="50"/>
      <c r="C266" s="50"/>
      <c r="D266" s="51"/>
      <c r="E266" s="51"/>
      <c r="F266" s="51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2"/>
      <c r="R266" s="50"/>
      <c r="S266" s="51"/>
      <c r="T266" s="6"/>
      <c r="U266" s="6"/>
      <c r="V266" s="6"/>
      <c r="W266" s="6"/>
      <c r="X266" s="6"/>
      <c r="Y266" s="6"/>
      <c r="Z266" s="6"/>
    </row>
    <row r="267" spans="1:26" ht="14.25" hidden="1" customHeight="1" x14ac:dyDescent="0.3">
      <c r="A267" s="50"/>
      <c r="B267" s="50"/>
      <c r="C267" s="50"/>
      <c r="D267" s="51"/>
      <c r="E267" s="51"/>
      <c r="F267" s="51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2"/>
      <c r="R267" s="50"/>
      <c r="S267" s="51"/>
      <c r="T267" s="6"/>
      <c r="U267" s="6"/>
      <c r="V267" s="6"/>
      <c r="W267" s="6"/>
      <c r="X267" s="6"/>
      <c r="Y267" s="6"/>
      <c r="Z267" s="6"/>
    </row>
    <row r="268" spans="1:26" ht="14.25" hidden="1" customHeight="1" x14ac:dyDescent="0.3">
      <c r="A268" s="50"/>
      <c r="B268" s="50"/>
      <c r="C268" s="50"/>
      <c r="D268" s="51"/>
      <c r="E268" s="51"/>
      <c r="F268" s="51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2"/>
      <c r="R268" s="50"/>
      <c r="S268" s="51"/>
      <c r="T268" s="6"/>
      <c r="U268" s="6"/>
      <c r="V268" s="6"/>
      <c r="W268" s="6"/>
      <c r="X268" s="6"/>
      <c r="Y268" s="6"/>
      <c r="Z268" s="6"/>
    </row>
    <row r="269" spans="1:26" ht="14.25" hidden="1" customHeight="1" x14ac:dyDescent="0.3">
      <c r="A269" s="50"/>
      <c r="B269" s="50"/>
      <c r="C269" s="50"/>
      <c r="D269" s="51"/>
      <c r="E269" s="51"/>
      <c r="F269" s="51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2"/>
      <c r="R269" s="50"/>
      <c r="S269" s="51"/>
      <c r="T269" s="6"/>
      <c r="U269" s="6"/>
      <c r="V269" s="6"/>
      <c r="W269" s="6"/>
      <c r="X269" s="6"/>
      <c r="Y269" s="6"/>
      <c r="Z269" s="6"/>
    </row>
    <row r="270" spans="1:26" ht="14.25" hidden="1" customHeight="1" x14ac:dyDescent="0.3">
      <c r="A270" s="50"/>
      <c r="B270" s="50"/>
      <c r="C270" s="50"/>
      <c r="D270" s="51"/>
      <c r="E270" s="51"/>
      <c r="F270" s="51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2"/>
      <c r="R270" s="50"/>
      <c r="S270" s="51"/>
      <c r="T270" s="6"/>
      <c r="U270" s="6"/>
      <c r="V270" s="6"/>
      <c r="W270" s="6"/>
      <c r="X270" s="6"/>
      <c r="Y270" s="6"/>
      <c r="Z270" s="6"/>
    </row>
    <row r="271" spans="1:26" ht="14.25" hidden="1" customHeight="1" x14ac:dyDescent="0.3">
      <c r="A271" s="50"/>
      <c r="B271" s="50"/>
      <c r="C271" s="50"/>
      <c r="D271" s="51"/>
      <c r="E271" s="51"/>
      <c r="F271" s="51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2"/>
      <c r="R271" s="50"/>
      <c r="S271" s="51"/>
      <c r="T271" s="6"/>
      <c r="U271" s="6"/>
      <c r="V271" s="6"/>
      <c r="W271" s="6"/>
      <c r="X271" s="6"/>
      <c r="Y271" s="6"/>
      <c r="Z271" s="6"/>
    </row>
    <row r="272" spans="1:26" ht="14.25" hidden="1" customHeight="1" x14ac:dyDescent="0.3">
      <c r="A272" s="50"/>
      <c r="B272" s="50"/>
      <c r="C272" s="50"/>
      <c r="D272" s="51"/>
      <c r="E272" s="51"/>
      <c r="F272" s="51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2"/>
      <c r="R272" s="50"/>
      <c r="S272" s="51"/>
      <c r="T272" s="6"/>
      <c r="U272" s="6"/>
      <c r="V272" s="6"/>
      <c r="W272" s="6"/>
      <c r="X272" s="6"/>
      <c r="Y272" s="6"/>
      <c r="Z272" s="6"/>
    </row>
    <row r="273" spans="1:26" ht="14.25" hidden="1" customHeight="1" x14ac:dyDescent="0.3">
      <c r="A273" s="50"/>
      <c r="B273" s="50"/>
      <c r="C273" s="50"/>
      <c r="D273" s="51"/>
      <c r="E273" s="51"/>
      <c r="F273" s="51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2"/>
      <c r="R273" s="50"/>
      <c r="S273" s="51"/>
      <c r="T273" s="6"/>
      <c r="U273" s="6"/>
      <c r="V273" s="6"/>
      <c r="W273" s="6"/>
      <c r="X273" s="6"/>
      <c r="Y273" s="6"/>
      <c r="Z273" s="6"/>
    </row>
    <row r="274" spans="1:26" ht="14.25" hidden="1" customHeight="1" x14ac:dyDescent="0.3">
      <c r="A274" s="50"/>
      <c r="B274" s="50"/>
      <c r="C274" s="50"/>
      <c r="D274" s="51"/>
      <c r="E274" s="51"/>
      <c r="F274" s="51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2"/>
      <c r="R274" s="50"/>
      <c r="S274" s="51"/>
      <c r="T274" s="6"/>
      <c r="U274" s="6"/>
      <c r="V274" s="6"/>
      <c r="W274" s="6"/>
      <c r="X274" s="6"/>
      <c r="Y274" s="6"/>
      <c r="Z274" s="6"/>
    </row>
    <row r="275" spans="1:26" ht="14.25" hidden="1" customHeight="1" x14ac:dyDescent="0.3">
      <c r="A275" s="50"/>
      <c r="B275" s="50"/>
      <c r="C275" s="50"/>
      <c r="D275" s="51"/>
      <c r="E275" s="51"/>
      <c r="F275" s="51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2"/>
      <c r="R275" s="50"/>
      <c r="S275" s="51"/>
      <c r="T275" s="6"/>
      <c r="U275" s="6"/>
      <c r="V275" s="6"/>
      <c r="W275" s="6"/>
      <c r="X275" s="6"/>
      <c r="Y275" s="6"/>
      <c r="Z275" s="6"/>
    </row>
    <row r="276" spans="1:26" ht="14.25" hidden="1" customHeight="1" x14ac:dyDescent="0.3">
      <c r="A276" s="50"/>
      <c r="B276" s="50"/>
      <c r="C276" s="50"/>
      <c r="D276" s="51"/>
      <c r="E276" s="51"/>
      <c r="F276" s="51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2"/>
      <c r="R276" s="50"/>
      <c r="S276" s="51"/>
      <c r="T276" s="6"/>
      <c r="U276" s="6"/>
      <c r="V276" s="6"/>
      <c r="W276" s="6"/>
      <c r="X276" s="6"/>
      <c r="Y276" s="6"/>
      <c r="Z276" s="6"/>
    </row>
    <row r="277" spans="1:26" ht="14.25" hidden="1" customHeight="1" x14ac:dyDescent="0.3">
      <c r="A277" s="50"/>
      <c r="B277" s="50"/>
      <c r="C277" s="50"/>
      <c r="D277" s="51"/>
      <c r="E277" s="51"/>
      <c r="F277" s="51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2"/>
      <c r="R277" s="50"/>
      <c r="S277" s="51"/>
      <c r="T277" s="6"/>
      <c r="U277" s="6"/>
      <c r="V277" s="6"/>
      <c r="W277" s="6"/>
      <c r="X277" s="6"/>
      <c r="Y277" s="6"/>
      <c r="Z277" s="6"/>
    </row>
    <row r="278" spans="1:26" ht="15.75" hidden="1" customHeight="1" x14ac:dyDescent="0.3">
      <c r="C278" s="8"/>
      <c r="E278" s="8"/>
      <c r="H278" s="8"/>
      <c r="I278" s="8"/>
      <c r="J278" s="8"/>
      <c r="K278" s="8"/>
      <c r="P278" s="8"/>
    </row>
    <row r="279" spans="1:26" ht="15.75" hidden="1" customHeight="1" x14ac:dyDescent="0.3">
      <c r="C279" s="8"/>
      <c r="E279" s="8"/>
      <c r="H279" s="8"/>
      <c r="I279" s="8"/>
      <c r="J279" s="8"/>
      <c r="K279" s="8"/>
      <c r="P279" s="8"/>
    </row>
    <row r="280" spans="1:26" ht="15.75" hidden="1" customHeight="1" x14ac:dyDescent="0.3">
      <c r="C280" s="8"/>
      <c r="E280" s="8"/>
      <c r="H280" s="8"/>
      <c r="I280" s="8"/>
      <c r="J280" s="8"/>
      <c r="K280" s="8"/>
      <c r="P280" s="8"/>
    </row>
    <row r="281" spans="1:26" ht="15.75" hidden="1" customHeight="1" x14ac:dyDescent="0.3">
      <c r="C281" s="8"/>
      <c r="E281" s="8"/>
      <c r="H281" s="8"/>
      <c r="I281" s="8"/>
      <c r="J281" s="8"/>
      <c r="K281" s="8"/>
      <c r="P281" s="8"/>
    </row>
    <row r="282" spans="1:26" ht="15.75" hidden="1" customHeight="1" x14ac:dyDescent="0.3">
      <c r="C282" s="8"/>
      <c r="E282" s="8"/>
      <c r="H282" s="8"/>
      <c r="I282" s="8"/>
      <c r="J282" s="8"/>
      <c r="K282" s="8"/>
      <c r="P282" s="8"/>
    </row>
    <row r="283" spans="1:26" ht="15.75" hidden="1" customHeight="1" x14ac:dyDescent="0.3">
      <c r="C283" s="8"/>
      <c r="E283" s="8"/>
      <c r="H283" s="8"/>
      <c r="I283" s="8"/>
      <c r="J283" s="8"/>
      <c r="K283" s="8"/>
      <c r="P283" s="8"/>
    </row>
    <row r="284" spans="1:26" ht="15.75" hidden="1" customHeight="1" x14ac:dyDescent="0.3">
      <c r="C284" s="8"/>
      <c r="E284" s="8"/>
      <c r="H284" s="8"/>
      <c r="I284" s="8"/>
      <c r="J284" s="8"/>
      <c r="K284" s="8"/>
      <c r="P284" s="8"/>
    </row>
    <row r="285" spans="1:26" ht="15.75" hidden="1" customHeight="1" x14ac:dyDescent="0.3">
      <c r="C285" s="8"/>
      <c r="E285" s="8"/>
      <c r="H285" s="8"/>
      <c r="I285" s="8"/>
      <c r="J285" s="8"/>
      <c r="K285" s="8"/>
      <c r="P285" s="8"/>
    </row>
    <row r="286" spans="1:26" ht="15.75" hidden="1" customHeight="1" x14ac:dyDescent="0.3">
      <c r="C286" s="8"/>
      <c r="E286" s="8"/>
      <c r="H286" s="8"/>
      <c r="I286" s="8"/>
      <c r="J286" s="8"/>
      <c r="K286" s="8"/>
      <c r="P286" s="8"/>
    </row>
    <row r="287" spans="1:26" ht="15.75" hidden="1" customHeight="1" x14ac:dyDescent="0.3">
      <c r="C287" s="8"/>
      <c r="E287" s="8"/>
      <c r="H287" s="8"/>
      <c r="I287" s="8"/>
      <c r="J287" s="8"/>
      <c r="K287" s="8"/>
      <c r="P287" s="8"/>
    </row>
    <row r="288" spans="1:26" ht="15.75" hidden="1" customHeight="1" x14ac:dyDescent="0.3">
      <c r="C288" s="8"/>
      <c r="E288" s="8"/>
      <c r="H288" s="8"/>
      <c r="I288" s="8"/>
      <c r="J288" s="8"/>
      <c r="K288" s="8"/>
      <c r="P288" s="8"/>
    </row>
    <row r="289" spans="3:16" ht="15.75" hidden="1" customHeight="1" x14ac:dyDescent="0.3">
      <c r="C289" s="8"/>
      <c r="E289" s="8"/>
      <c r="H289" s="8"/>
      <c r="I289" s="8"/>
      <c r="J289" s="8"/>
      <c r="K289" s="8"/>
      <c r="P289" s="8"/>
    </row>
    <row r="290" spans="3:16" ht="15.75" hidden="1" customHeight="1" x14ac:dyDescent="0.3">
      <c r="C290" s="8"/>
      <c r="E290" s="8"/>
      <c r="H290" s="8"/>
      <c r="I290" s="8"/>
      <c r="J290" s="8"/>
      <c r="K290" s="8"/>
      <c r="P290" s="8"/>
    </row>
    <row r="291" spans="3:16" ht="15.75" hidden="1" customHeight="1" x14ac:dyDescent="0.3">
      <c r="C291" s="8"/>
      <c r="E291" s="8"/>
      <c r="H291" s="8"/>
      <c r="I291" s="8"/>
      <c r="J291" s="8"/>
      <c r="K291" s="8"/>
      <c r="P291" s="8"/>
    </row>
    <row r="292" spans="3:16" ht="15.75" hidden="1" customHeight="1" x14ac:dyDescent="0.3">
      <c r="C292" s="8"/>
      <c r="E292" s="8"/>
      <c r="H292" s="8"/>
      <c r="I292" s="8"/>
      <c r="J292" s="8"/>
      <c r="K292" s="8"/>
      <c r="P292" s="8"/>
    </row>
    <row r="293" spans="3:16" ht="15.75" hidden="1" customHeight="1" x14ac:dyDescent="0.3">
      <c r="C293" s="8"/>
      <c r="E293" s="8"/>
      <c r="H293" s="8"/>
      <c r="I293" s="8"/>
      <c r="J293" s="8"/>
      <c r="K293" s="8"/>
      <c r="P293" s="8"/>
    </row>
    <row r="294" spans="3:16" ht="15.75" hidden="1" customHeight="1" x14ac:dyDescent="0.3">
      <c r="C294" s="8"/>
      <c r="E294" s="8"/>
      <c r="H294" s="8"/>
      <c r="I294" s="8"/>
      <c r="J294" s="8"/>
      <c r="K294" s="8"/>
      <c r="P294" s="8"/>
    </row>
    <row r="295" spans="3:16" ht="15.75" hidden="1" customHeight="1" x14ac:dyDescent="0.3">
      <c r="C295" s="8"/>
      <c r="E295" s="8"/>
      <c r="H295" s="8"/>
      <c r="I295" s="8"/>
      <c r="J295" s="8"/>
      <c r="K295" s="8"/>
      <c r="P295" s="8"/>
    </row>
    <row r="296" spans="3:16" ht="15.75" hidden="1" customHeight="1" x14ac:dyDescent="0.3">
      <c r="C296" s="8"/>
      <c r="E296" s="8"/>
      <c r="H296" s="8"/>
      <c r="I296" s="8"/>
      <c r="J296" s="8"/>
      <c r="K296" s="8"/>
      <c r="P296" s="8"/>
    </row>
    <row r="297" spans="3:16" ht="15.75" hidden="1" customHeight="1" x14ac:dyDescent="0.3">
      <c r="C297" s="8"/>
      <c r="E297" s="8"/>
      <c r="H297" s="8"/>
      <c r="I297" s="8"/>
      <c r="J297" s="8"/>
      <c r="K297" s="8"/>
      <c r="P297" s="8"/>
    </row>
    <row r="298" spans="3:16" ht="15.75" hidden="1" customHeight="1" x14ac:dyDescent="0.3">
      <c r="C298" s="8"/>
      <c r="E298" s="8"/>
      <c r="H298" s="8"/>
      <c r="I298" s="8"/>
      <c r="J298" s="8"/>
      <c r="K298" s="8"/>
      <c r="P298" s="8"/>
    </row>
    <row r="299" spans="3:16" ht="15.75" hidden="1" customHeight="1" x14ac:dyDescent="0.3">
      <c r="C299" s="8"/>
      <c r="E299" s="8"/>
      <c r="H299" s="8"/>
      <c r="I299" s="8"/>
      <c r="J299" s="8"/>
      <c r="K299" s="8"/>
      <c r="P299" s="8"/>
    </row>
    <row r="300" spans="3:16" ht="15.75" hidden="1" customHeight="1" x14ac:dyDescent="0.3">
      <c r="C300" s="8"/>
      <c r="E300" s="8"/>
      <c r="H300" s="8"/>
      <c r="I300" s="8"/>
      <c r="J300" s="8"/>
      <c r="K300" s="8"/>
      <c r="P300" s="8"/>
    </row>
    <row r="301" spans="3:16" ht="15.75" hidden="1" customHeight="1" x14ac:dyDescent="0.3">
      <c r="C301" s="8"/>
      <c r="E301" s="8"/>
      <c r="H301" s="8"/>
      <c r="I301" s="8"/>
      <c r="J301" s="8"/>
      <c r="K301" s="8"/>
      <c r="P301" s="8"/>
    </row>
    <row r="302" spans="3:16" ht="15.75" hidden="1" customHeight="1" x14ac:dyDescent="0.3">
      <c r="C302" s="8"/>
      <c r="E302" s="8"/>
      <c r="H302" s="8"/>
      <c r="I302" s="8"/>
      <c r="J302" s="8"/>
      <c r="K302" s="8"/>
      <c r="P302" s="8"/>
    </row>
    <row r="303" spans="3:16" ht="15.75" hidden="1" customHeight="1" x14ac:dyDescent="0.3">
      <c r="C303" s="8"/>
      <c r="E303" s="8"/>
      <c r="H303" s="8"/>
      <c r="I303" s="8"/>
      <c r="J303" s="8"/>
      <c r="K303" s="8"/>
      <c r="P303" s="8"/>
    </row>
    <row r="304" spans="3:16" ht="15.75" hidden="1" customHeight="1" x14ac:dyDescent="0.3">
      <c r="C304" s="8"/>
      <c r="E304" s="8"/>
      <c r="H304" s="8"/>
      <c r="I304" s="8"/>
      <c r="J304" s="8"/>
      <c r="K304" s="8"/>
      <c r="P304" s="8"/>
    </row>
    <row r="305" spans="3:16" ht="15.75" hidden="1" customHeight="1" x14ac:dyDescent="0.3">
      <c r="C305" s="8"/>
      <c r="E305" s="8"/>
      <c r="H305" s="8"/>
      <c r="I305" s="8"/>
      <c r="J305" s="8"/>
      <c r="K305" s="8"/>
      <c r="P305" s="8"/>
    </row>
    <row r="306" spans="3:16" ht="15.75" hidden="1" customHeight="1" x14ac:dyDescent="0.3">
      <c r="C306" s="8"/>
      <c r="E306" s="8"/>
      <c r="H306" s="8"/>
      <c r="I306" s="8"/>
      <c r="J306" s="8"/>
      <c r="K306" s="8"/>
      <c r="P306" s="8"/>
    </row>
    <row r="307" spans="3:16" ht="15.75" hidden="1" customHeight="1" x14ac:dyDescent="0.3">
      <c r="C307" s="8"/>
      <c r="E307" s="8"/>
      <c r="H307" s="8"/>
      <c r="I307" s="8"/>
      <c r="J307" s="8"/>
      <c r="K307" s="8"/>
      <c r="P307" s="8"/>
    </row>
    <row r="308" spans="3:16" ht="15.75" hidden="1" customHeight="1" x14ac:dyDescent="0.3">
      <c r="C308" s="8"/>
      <c r="E308" s="8"/>
      <c r="H308" s="8"/>
      <c r="I308" s="8"/>
      <c r="J308" s="8"/>
      <c r="K308" s="8"/>
      <c r="P308" s="8"/>
    </row>
    <row r="309" spans="3:16" ht="15.75" hidden="1" customHeight="1" x14ac:dyDescent="0.3">
      <c r="C309" s="8"/>
      <c r="E309" s="8"/>
      <c r="H309" s="8"/>
      <c r="I309" s="8"/>
      <c r="J309" s="8"/>
      <c r="K309" s="8"/>
      <c r="P309" s="8"/>
    </row>
    <row r="310" spans="3:16" ht="15.75" hidden="1" customHeight="1" x14ac:dyDescent="0.3">
      <c r="C310" s="8"/>
      <c r="E310" s="8"/>
      <c r="H310" s="8"/>
      <c r="I310" s="8"/>
      <c r="J310" s="8"/>
      <c r="K310" s="8"/>
      <c r="P310" s="8"/>
    </row>
    <row r="311" spans="3:16" ht="15.75" hidden="1" customHeight="1" x14ac:dyDescent="0.3">
      <c r="C311" s="8"/>
      <c r="E311" s="8"/>
      <c r="H311" s="8"/>
      <c r="I311" s="8"/>
      <c r="J311" s="8"/>
      <c r="K311" s="8"/>
      <c r="P311" s="8"/>
    </row>
    <row r="312" spans="3:16" ht="15.75" hidden="1" customHeight="1" x14ac:dyDescent="0.3">
      <c r="C312" s="8"/>
      <c r="E312" s="8"/>
      <c r="H312" s="8"/>
      <c r="I312" s="8"/>
      <c r="J312" s="8"/>
      <c r="K312" s="8"/>
      <c r="P312" s="8"/>
    </row>
    <row r="313" spans="3:16" ht="15.75" hidden="1" customHeight="1" x14ac:dyDescent="0.3">
      <c r="C313" s="8"/>
      <c r="E313" s="8"/>
      <c r="H313" s="8"/>
      <c r="I313" s="8"/>
      <c r="J313" s="8"/>
      <c r="K313" s="8"/>
      <c r="P313" s="8"/>
    </row>
    <row r="314" spans="3:16" ht="15.75" hidden="1" customHeight="1" x14ac:dyDescent="0.3">
      <c r="C314" s="8"/>
      <c r="E314" s="8"/>
      <c r="H314" s="8"/>
      <c r="I314" s="8"/>
      <c r="J314" s="8"/>
      <c r="K314" s="8"/>
      <c r="P314" s="8"/>
    </row>
    <row r="315" spans="3:16" ht="15.75" hidden="1" customHeight="1" x14ac:dyDescent="0.3">
      <c r="C315" s="8"/>
      <c r="E315" s="8"/>
      <c r="H315" s="8"/>
      <c r="I315" s="8"/>
      <c r="J315" s="8"/>
      <c r="K315" s="8"/>
      <c r="P315" s="8"/>
    </row>
    <row r="316" spans="3:16" ht="15.75" hidden="1" customHeight="1" x14ac:dyDescent="0.3">
      <c r="C316" s="8"/>
      <c r="E316" s="8"/>
      <c r="H316" s="8"/>
      <c r="I316" s="8"/>
      <c r="J316" s="8"/>
      <c r="K316" s="8"/>
      <c r="P316" s="8"/>
    </row>
    <row r="317" spans="3:16" ht="15.75" hidden="1" customHeight="1" x14ac:dyDescent="0.3">
      <c r="C317" s="8"/>
      <c r="E317" s="8"/>
      <c r="H317" s="8"/>
      <c r="I317" s="8"/>
      <c r="J317" s="8"/>
      <c r="K317" s="8"/>
      <c r="P317" s="8"/>
    </row>
    <row r="318" spans="3:16" ht="15.75" hidden="1" customHeight="1" x14ac:dyDescent="0.3">
      <c r="C318" s="8"/>
      <c r="E318" s="8"/>
      <c r="H318" s="8"/>
      <c r="I318" s="8"/>
      <c r="J318" s="8"/>
      <c r="K318" s="8"/>
      <c r="P318" s="8"/>
    </row>
    <row r="319" spans="3:16" ht="15.75" hidden="1" customHeight="1" x14ac:dyDescent="0.3">
      <c r="C319" s="8"/>
      <c r="E319" s="8"/>
      <c r="H319" s="8"/>
      <c r="I319" s="8"/>
      <c r="J319" s="8"/>
      <c r="K319" s="8"/>
      <c r="P319" s="8"/>
    </row>
    <row r="320" spans="3:16" ht="15.75" hidden="1" customHeight="1" x14ac:dyDescent="0.3">
      <c r="C320" s="8"/>
      <c r="E320" s="8"/>
      <c r="H320" s="8"/>
      <c r="I320" s="8"/>
      <c r="J320" s="8"/>
      <c r="K320" s="8"/>
      <c r="P320" s="8"/>
    </row>
    <row r="321" spans="3:16" ht="15.75" hidden="1" customHeight="1" x14ac:dyDescent="0.3">
      <c r="C321" s="8"/>
      <c r="E321" s="8"/>
      <c r="H321" s="8"/>
      <c r="I321" s="8"/>
      <c r="J321" s="8"/>
      <c r="K321" s="8"/>
      <c r="P321" s="8"/>
    </row>
    <row r="322" spans="3:16" ht="15.75" hidden="1" customHeight="1" x14ac:dyDescent="0.3">
      <c r="C322" s="8"/>
      <c r="E322" s="8"/>
      <c r="H322" s="8"/>
      <c r="I322" s="8"/>
      <c r="J322" s="8"/>
      <c r="K322" s="8"/>
      <c r="P322" s="8"/>
    </row>
    <row r="323" spans="3:16" ht="15.75" hidden="1" customHeight="1" x14ac:dyDescent="0.3">
      <c r="C323" s="8"/>
      <c r="E323" s="8"/>
      <c r="H323" s="8"/>
      <c r="I323" s="8"/>
      <c r="J323" s="8"/>
      <c r="K323" s="8"/>
      <c r="P323" s="8"/>
    </row>
    <row r="324" spans="3:16" ht="15.75" hidden="1" customHeight="1" x14ac:dyDescent="0.3">
      <c r="C324" s="8"/>
      <c r="E324" s="8"/>
      <c r="H324" s="8"/>
      <c r="I324" s="8"/>
      <c r="J324" s="8"/>
      <c r="K324" s="8"/>
      <c r="P324" s="8"/>
    </row>
    <row r="325" spans="3:16" ht="15.75" hidden="1" customHeight="1" x14ac:dyDescent="0.3">
      <c r="C325" s="8"/>
      <c r="E325" s="8"/>
      <c r="H325" s="8"/>
      <c r="I325" s="8"/>
      <c r="J325" s="8"/>
      <c r="K325" s="8"/>
      <c r="P325" s="8"/>
    </row>
    <row r="326" spans="3:16" ht="15.75" hidden="1" customHeight="1" x14ac:dyDescent="0.3">
      <c r="C326" s="8"/>
      <c r="E326" s="8"/>
      <c r="H326" s="8"/>
      <c r="I326" s="8"/>
      <c r="J326" s="8"/>
      <c r="K326" s="8"/>
      <c r="P326" s="8"/>
    </row>
    <row r="327" spans="3:16" ht="15.75" hidden="1" customHeight="1" x14ac:dyDescent="0.3">
      <c r="C327" s="8"/>
      <c r="E327" s="8"/>
      <c r="H327" s="8"/>
      <c r="I327" s="8"/>
      <c r="J327" s="8"/>
      <c r="K327" s="8"/>
      <c r="P327" s="8"/>
    </row>
    <row r="328" spans="3:16" ht="15.75" hidden="1" customHeight="1" x14ac:dyDescent="0.3">
      <c r="C328" s="8"/>
      <c r="E328" s="8"/>
      <c r="H328" s="8"/>
      <c r="I328" s="8"/>
      <c r="J328" s="8"/>
      <c r="K328" s="8"/>
      <c r="P328" s="8"/>
    </row>
    <row r="329" spans="3:16" ht="15.75" hidden="1" customHeight="1" x14ac:dyDescent="0.3">
      <c r="C329" s="8"/>
      <c r="E329" s="8"/>
      <c r="H329" s="8"/>
      <c r="I329" s="8"/>
      <c r="J329" s="8"/>
      <c r="K329" s="8"/>
      <c r="P329" s="8"/>
    </row>
    <row r="330" spans="3:16" ht="15.75" hidden="1" customHeight="1" x14ac:dyDescent="0.3">
      <c r="C330" s="8"/>
      <c r="E330" s="8"/>
      <c r="H330" s="8"/>
      <c r="I330" s="8"/>
      <c r="J330" s="8"/>
      <c r="K330" s="8"/>
      <c r="P330" s="8"/>
    </row>
    <row r="331" spans="3:16" ht="15.75" hidden="1" customHeight="1" x14ac:dyDescent="0.3">
      <c r="C331" s="8"/>
      <c r="E331" s="8"/>
      <c r="H331" s="8"/>
      <c r="I331" s="8"/>
      <c r="J331" s="8"/>
      <c r="K331" s="8"/>
      <c r="P331" s="8"/>
    </row>
    <row r="332" spans="3:16" ht="15.75" hidden="1" customHeight="1" x14ac:dyDescent="0.3">
      <c r="C332" s="8"/>
      <c r="E332" s="8"/>
      <c r="H332" s="8"/>
      <c r="I332" s="8"/>
      <c r="J332" s="8"/>
      <c r="K332" s="8"/>
      <c r="P332" s="8"/>
    </row>
    <row r="333" spans="3:16" ht="15.75" hidden="1" customHeight="1" x14ac:dyDescent="0.3">
      <c r="C333" s="8"/>
      <c r="E333" s="8"/>
      <c r="H333" s="8"/>
      <c r="I333" s="8"/>
      <c r="J333" s="8"/>
      <c r="K333" s="8"/>
      <c r="P333" s="8"/>
    </row>
    <row r="334" spans="3:16" ht="15.75" hidden="1" customHeight="1" x14ac:dyDescent="0.3">
      <c r="C334" s="8"/>
      <c r="E334" s="8"/>
      <c r="H334" s="8"/>
      <c r="I334" s="8"/>
      <c r="J334" s="8"/>
      <c r="K334" s="8"/>
      <c r="P334" s="8"/>
    </row>
    <row r="335" spans="3:16" ht="15.75" hidden="1" customHeight="1" x14ac:dyDescent="0.3">
      <c r="C335" s="8"/>
      <c r="E335" s="8"/>
      <c r="H335" s="8"/>
      <c r="I335" s="8"/>
      <c r="J335" s="8"/>
      <c r="K335" s="8"/>
      <c r="P335" s="8"/>
    </row>
    <row r="336" spans="3:16" ht="15.75" hidden="1" customHeight="1" x14ac:dyDescent="0.3">
      <c r="C336" s="8"/>
      <c r="E336" s="8"/>
      <c r="H336" s="8"/>
      <c r="I336" s="8"/>
      <c r="J336" s="8"/>
      <c r="K336" s="8"/>
      <c r="P336" s="8"/>
    </row>
    <row r="337" spans="3:16" ht="15.75" hidden="1" customHeight="1" x14ac:dyDescent="0.3">
      <c r="C337" s="8"/>
      <c r="E337" s="8"/>
      <c r="H337" s="8"/>
      <c r="I337" s="8"/>
      <c r="J337" s="8"/>
      <c r="K337" s="8"/>
      <c r="P337" s="8"/>
    </row>
    <row r="338" spans="3:16" ht="15.75" hidden="1" customHeight="1" x14ac:dyDescent="0.3">
      <c r="C338" s="8"/>
      <c r="E338" s="8"/>
      <c r="H338" s="8"/>
      <c r="I338" s="8"/>
      <c r="J338" s="8"/>
      <c r="K338" s="8"/>
      <c r="P338" s="8"/>
    </row>
    <row r="339" spans="3:16" ht="15.75" hidden="1" customHeight="1" x14ac:dyDescent="0.3">
      <c r="C339" s="8"/>
      <c r="E339" s="8"/>
      <c r="H339" s="8"/>
      <c r="I339" s="8"/>
      <c r="J339" s="8"/>
      <c r="K339" s="8"/>
      <c r="P339" s="8"/>
    </row>
    <row r="340" spans="3:16" ht="15.75" hidden="1" customHeight="1" x14ac:dyDescent="0.3">
      <c r="C340" s="8"/>
      <c r="E340" s="8"/>
      <c r="H340" s="8"/>
      <c r="I340" s="8"/>
      <c r="J340" s="8"/>
      <c r="K340" s="8"/>
      <c r="P340" s="8"/>
    </row>
    <row r="341" spans="3:16" ht="15.75" hidden="1" customHeight="1" x14ac:dyDescent="0.3">
      <c r="C341" s="8"/>
      <c r="E341" s="8"/>
      <c r="H341" s="8"/>
      <c r="I341" s="8"/>
      <c r="J341" s="8"/>
      <c r="K341" s="8"/>
      <c r="P341" s="8"/>
    </row>
    <row r="342" spans="3:16" ht="15.75" hidden="1" customHeight="1" x14ac:dyDescent="0.3">
      <c r="C342" s="8"/>
      <c r="E342" s="8"/>
      <c r="H342" s="8"/>
      <c r="I342" s="8"/>
      <c r="J342" s="8"/>
      <c r="K342" s="8"/>
      <c r="P342" s="8"/>
    </row>
    <row r="343" spans="3:16" ht="15.75" hidden="1" customHeight="1" x14ac:dyDescent="0.3">
      <c r="C343" s="8"/>
      <c r="E343" s="8"/>
      <c r="H343" s="8"/>
      <c r="I343" s="8"/>
      <c r="J343" s="8"/>
      <c r="K343" s="8"/>
      <c r="P343" s="8"/>
    </row>
    <row r="344" spans="3:16" ht="15.75" hidden="1" customHeight="1" x14ac:dyDescent="0.3">
      <c r="C344" s="8"/>
      <c r="E344" s="8"/>
      <c r="H344" s="8"/>
      <c r="I344" s="8"/>
      <c r="J344" s="8"/>
      <c r="K344" s="8"/>
      <c r="P344" s="8"/>
    </row>
    <row r="345" spans="3:16" ht="15.75" hidden="1" customHeight="1" x14ac:dyDescent="0.3">
      <c r="C345" s="8"/>
      <c r="E345" s="8"/>
      <c r="H345" s="8"/>
      <c r="I345" s="8"/>
      <c r="J345" s="8"/>
      <c r="K345" s="8"/>
      <c r="P345" s="8"/>
    </row>
    <row r="346" spans="3:16" ht="15.75" hidden="1" customHeight="1" x14ac:dyDescent="0.3">
      <c r="C346" s="8"/>
      <c r="E346" s="8"/>
      <c r="H346" s="8"/>
      <c r="I346" s="8"/>
      <c r="J346" s="8"/>
      <c r="K346" s="8"/>
      <c r="P346" s="8"/>
    </row>
    <row r="347" spans="3:16" ht="15.75" hidden="1" customHeight="1" x14ac:dyDescent="0.3">
      <c r="C347" s="8"/>
      <c r="E347" s="8"/>
      <c r="H347" s="8"/>
      <c r="I347" s="8"/>
      <c r="J347" s="8"/>
      <c r="K347" s="8"/>
      <c r="P347" s="8"/>
    </row>
    <row r="348" spans="3:16" ht="15.75" hidden="1" customHeight="1" x14ac:dyDescent="0.3">
      <c r="C348" s="8"/>
      <c r="E348" s="8"/>
      <c r="H348" s="8"/>
      <c r="I348" s="8"/>
      <c r="J348" s="8"/>
      <c r="K348" s="8"/>
      <c r="P348" s="8"/>
    </row>
    <row r="349" spans="3:16" ht="15.75" hidden="1" customHeight="1" x14ac:dyDescent="0.3">
      <c r="C349" s="8"/>
      <c r="E349" s="8"/>
      <c r="H349" s="8"/>
      <c r="I349" s="8"/>
      <c r="J349" s="8"/>
      <c r="K349" s="8"/>
      <c r="P349" s="8"/>
    </row>
    <row r="350" spans="3:16" ht="15.75" hidden="1" customHeight="1" x14ac:dyDescent="0.3">
      <c r="C350" s="8"/>
      <c r="E350" s="8"/>
      <c r="H350" s="8"/>
      <c r="I350" s="8"/>
      <c r="J350" s="8"/>
      <c r="K350" s="8"/>
      <c r="P350" s="8"/>
    </row>
    <row r="351" spans="3:16" ht="15.75" hidden="1" customHeight="1" x14ac:dyDescent="0.3">
      <c r="C351" s="8"/>
      <c r="E351" s="8"/>
      <c r="H351" s="8"/>
      <c r="I351" s="8"/>
      <c r="J351" s="8"/>
      <c r="K351" s="8"/>
      <c r="P351" s="8"/>
    </row>
    <row r="352" spans="3:16" ht="15.75" hidden="1" customHeight="1" x14ac:dyDescent="0.3">
      <c r="C352" s="8"/>
      <c r="E352" s="8"/>
      <c r="H352" s="8"/>
      <c r="I352" s="8"/>
      <c r="J352" s="8"/>
      <c r="K352" s="8"/>
      <c r="P352" s="8"/>
    </row>
    <row r="353" spans="3:16" ht="15.75" hidden="1" customHeight="1" x14ac:dyDescent="0.3">
      <c r="C353" s="8"/>
      <c r="E353" s="8"/>
      <c r="H353" s="8"/>
      <c r="I353" s="8"/>
      <c r="J353" s="8"/>
      <c r="K353" s="8"/>
      <c r="P353" s="8"/>
    </row>
    <row r="354" spans="3:16" ht="15.75" hidden="1" customHeight="1" x14ac:dyDescent="0.3">
      <c r="C354" s="8"/>
      <c r="E354" s="8"/>
      <c r="H354" s="8"/>
      <c r="I354" s="8"/>
      <c r="J354" s="8"/>
      <c r="K354" s="8"/>
      <c r="P354" s="8"/>
    </row>
    <row r="355" spans="3:16" ht="15.75" hidden="1" customHeight="1" x14ac:dyDescent="0.3">
      <c r="C355" s="8"/>
      <c r="E355" s="8"/>
      <c r="H355" s="8"/>
      <c r="I355" s="8"/>
      <c r="J355" s="8"/>
      <c r="K355" s="8"/>
      <c r="P355" s="8"/>
    </row>
    <row r="356" spans="3:16" ht="15.75" hidden="1" customHeight="1" x14ac:dyDescent="0.3">
      <c r="C356" s="8"/>
      <c r="E356" s="8"/>
      <c r="H356" s="8"/>
      <c r="I356" s="8"/>
      <c r="J356" s="8"/>
      <c r="K356" s="8"/>
      <c r="P356" s="8"/>
    </row>
    <row r="357" spans="3:16" ht="15.75" hidden="1" customHeight="1" x14ac:dyDescent="0.3">
      <c r="C357" s="8"/>
      <c r="E357" s="8"/>
      <c r="H357" s="8"/>
      <c r="I357" s="8"/>
      <c r="J357" s="8"/>
      <c r="K357" s="8"/>
      <c r="P357" s="8"/>
    </row>
    <row r="358" spans="3:16" ht="15.75" hidden="1" customHeight="1" x14ac:dyDescent="0.3">
      <c r="C358" s="8"/>
      <c r="E358" s="8"/>
      <c r="H358" s="8"/>
      <c r="I358" s="8"/>
      <c r="J358" s="8"/>
      <c r="K358" s="8"/>
      <c r="P358" s="8"/>
    </row>
    <row r="359" spans="3:16" ht="15.75" hidden="1" customHeight="1" x14ac:dyDescent="0.3">
      <c r="C359" s="8"/>
      <c r="E359" s="8"/>
      <c r="H359" s="8"/>
      <c r="I359" s="8"/>
      <c r="J359" s="8"/>
      <c r="K359" s="8"/>
      <c r="P359" s="8"/>
    </row>
    <row r="360" spans="3:16" ht="15.75" hidden="1" customHeight="1" x14ac:dyDescent="0.3">
      <c r="C360" s="8"/>
      <c r="E360" s="8"/>
      <c r="H360" s="8"/>
      <c r="I360" s="8"/>
      <c r="J360" s="8"/>
      <c r="K360" s="8"/>
      <c r="P360" s="8"/>
    </row>
    <row r="361" spans="3:16" ht="15.75" hidden="1" customHeight="1" x14ac:dyDescent="0.3">
      <c r="C361" s="8"/>
      <c r="E361" s="8"/>
      <c r="H361" s="8"/>
      <c r="I361" s="8"/>
      <c r="J361" s="8"/>
      <c r="K361" s="8"/>
      <c r="P361" s="8"/>
    </row>
    <row r="362" spans="3:16" ht="15.75" hidden="1" customHeight="1" x14ac:dyDescent="0.3">
      <c r="C362" s="8"/>
      <c r="E362" s="8"/>
      <c r="H362" s="8"/>
      <c r="I362" s="8"/>
      <c r="J362" s="8"/>
      <c r="K362" s="8"/>
      <c r="P362" s="8"/>
    </row>
    <row r="363" spans="3:16" ht="15.75" hidden="1" customHeight="1" x14ac:dyDescent="0.3">
      <c r="C363" s="8"/>
      <c r="E363" s="8"/>
      <c r="H363" s="8"/>
      <c r="I363" s="8"/>
      <c r="J363" s="8"/>
      <c r="K363" s="8"/>
      <c r="P363" s="8"/>
    </row>
    <row r="364" spans="3:16" ht="15.75" hidden="1" customHeight="1" x14ac:dyDescent="0.3">
      <c r="C364" s="8"/>
      <c r="E364" s="8"/>
      <c r="H364" s="8"/>
      <c r="I364" s="8"/>
      <c r="J364" s="8"/>
      <c r="K364" s="8"/>
      <c r="P364" s="8"/>
    </row>
    <row r="365" spans="3:16" ht="15.75" hidden="1" customHeight="1" x14ac:dyDescent="0.3">
      <c r="C365" s="8"/>
      <c r="E365" s="8"/>
      <c r="H365" s="8"/>
      <c r="I365" s="8"/>
      <c r="J365" s="8"/>
      <c r="K365" s="8"/>
      <c r="P365" s="8"/>
    </row>
    <row r="366" spans="3:16" ht="15.75" hidden="1" customHeight="1" x14ac:dyDescent="0.3">
      <c r="C366" s="8"/>
      <c r="E366" s="8"/>
      <c r="H366" s="8"/>
      <c r="I366" s="8"/>
      <c r="J366" s="8"/>
      <c r="K366" s="8"/>
      <c r="P366" s="8"/>
    </row>
    <row r="367" spans="3:16" ht="15.75" hidden="1" customHeight="1" x14ac:dyDescent="0.3">
      <c r="C367" s="8"/>
      <c r="E367" s="8"/>
      <c r="H367" s="8"/>
      <c r="I367" s="8"/>
      <c r="J367" s="8"/>
      <c r="K367" s="8"/>
      <c r="P367" s="8"/>
    </row>
    <row r="368" spans="3:16" ht="15.75" hidden="1" customHeight="1" x14ac:dyDescent="0.3">
      <c r="C368" s="8"/>
      <c r="E368" s="8"/>
      <c r="H368" s="8"/>
      <c r="I368" s="8"/>
      <c r="J368" s="8"/>
      <c r="K368" s="8"/>
      <c r="P368" s="8"/>
    </row>
    <row r="369" spans="3:16" ht="15.75" hidden="1" customHeight="1" x14ac:dyDescent="0.3">
      <c r="C369" s="8"/>
      <c r="E369" s="8"/>
      <c r="H369" s="8"/>
      <c r="I369" s="8"/>
      <c r="J369" s="8"/>
      <c r="K369" s="8"/>
      <c r="P369" s="8"/>
    </row>
    <row r="370" spans="3:16" ht="15.75" hidden="1" customHeight="1" x14ac:dyDescent="0.3">
      <c r="C370" s="8"/>
      <c r="E370" s="8"/>
      <c r="H370" s="8"/>
      <c r="I370" s="8"/>
      <c r="J370" s="8"/>
      <c r="K370" s="8"/>
      <c r="P370" s="8"/>
    </row>
    <row r="371" spans="3:16" ht="15.75" hidden="1" customHeight="1" x14ac:dyDescent="0.3">
      <c r="C371" s="8"/>
      <c r="E371" s="8"/>
      <c r="H371" s="8"/>
      <c r="I371" s="8"/>
      <c r="J371" s="8"/>
      <c r="K371" s="8"/>
      <c r="P371" s="8"/>
    </row>
    <row r="372" spans="3:16" ht="15.75" hidden="1" customHeight="1" x14ac:dyDescent="0.3">
      <c r="C372" s="8"/>
      <c r="E372" s="8"/>
      <c r="H372" s="8"/>
      <c r="I372" s="8"/>
      <c r="J372" s="8"/>
      <c r="K372" s="8"/>
      <c r="P372" s="8"/>
    </row>
    <row r="373" spans="3:16" ht="15.75" hidden="1" customHeight="1" x14ac:dyDescent="0.3">
      <c r="C373" s="8"/>
      <c r="E373" s="8"/>
      <c r="H373" s="8"/>
      <c r="I373" s="8"/>
      <c r="J373" s="8"/>
      <c r="K373" s="8"/>
      <c r="P373" s="8"/>
    </row>
    <row r="374" spans="3:16" ht="15.75" hidden="1" customHeight="1" x14ac:dyDescent="0.3">
      <c r="C374" s="8"/>
      <c r="E374" s="8"/>
      <c r="H374" s="8"/>
      <c r="I374" s="8"/>
      <c r="J374" s="8"/>
      <c r="K374" s="8"/>
      <c r="P374" s="8"/>
    </row>
    <row r="375" spans="3:16" ht="15.75" hidden="1" customHeight="1" x14ac:dyDescent="0.3">
      <c r="C375" s="8"/>
      <c r="E375" s="8"/>
      <c r="H375" s="8"/>
      <c r="I375" s="8"/>
      <c r="J375" s="8"/>
      <c r="K375" s="8"/>
      <c r="P375" s="8"/>
    </row>
    <row r="376" spans="3:16" ht="15.75" hidden="1" customHeight="1" x14ac:dyDescent="0.3">
      <c r="C376" s="8"/>
      <c r="E376" s="8"/>
      <c r="H376" s="8"/>
      <c r="I376" s="8"/>
      <c r="J376" s="8"/>
      <c r="K376" s="8"/>
      <c r="P376" s="8"/>
    </row>
    <row r="377" spans="3:16" ht="15.75" hidden="1" customHeight="1" x14ac:dyDescent="0.3">
      <c r="C377" s="8"/>
      <c r="E377" s="8"/>
      <c r="H377" s="8"/>
      <c r="I377" s="8"/>
      <c r="J377" s="8"/>
      <c r="K377" s="8"/>
      <c r="P377" s="8"/>
    </row>
    <row r="378" spans="3:16" ht="15.75" hidden="1" customHeight="1" x14ac:dyDescent="0.3">
      <c r="C378" s="8"/>
      <c r="E378" s="8"/>
      <c r="H378" s="8"/>
      <c r="I378" s="8"/>
      <c r="J378" s="8"/>
      <c r="K378" s="8"/>
      <c r="P378" s="8"/>
    </row>
    <row r="379" spans="3:16" ht="15.75" hidden="1" customHeight="1" x14ac:dyDescent="0.3">
      <c r="C379" s="8"/>
      <c r="E379" s="8"/>
      <c r="H379" s="8"/>
      <c r="I379" s="8"/>
      <c r="J379" s="8"/>
      <c r="K379" s="8"/>
      <c r="P379" s="8"/>
    </row>
    <row r="380" spans="3:16" ht="15.75" hidden="1" customHeight="1" x14ac:dyDescent="0.3">
      <c r="C380" s="8"/>
      <c r="E380" s="8"/>
      <c r="H380" s="8"/>
      <c r="I380" s="8"/>
      <c r="J380" s="8"/>
      <c r="K380" s="8"/>
      <c r="P380" s="8"/>
    </row>
    <row r="381" spans="3:16" ht="15.75" hidden="1" customHeight="1" x14ac:dyDescent="0.3">
      <c r="C381" s="8"/>
      <c r="E381" s="8"/>
      <c r="H381" s="8"/>
      <c r="I381" s="8"/>
      <c r="J381" s="8"/>
      <c r="K381" s="8"/>
      <c r="P381" s="8"/>
    </row>
    <row r="382" spans="3:16" ht="15.75" hidden="1" customHeight="1" x14ac:dyDescent="0.3">
      <c r="C382" s="8"/>
      <c r="E382" s="8"/>
      <c r="H382" s="8"/>
      <c r="I382" s="8"/>
      <c r="J382" s="8"/>
      <c r="K382" s="8"/>
      <c r="P382" s="8"/>
    </row>
    <row r="383" spans="3:16" ht="15.75" hidden="1" customHeight="1" x14ac:dyDescent="0.3">
      <c r="C383" s="8"/>
      <c r="E383" s="8"/>
      <c r="H383" s="8"/>
      <c r="I383" s="8"/>
      <c r="J383" s="8"/>
      <c r="K383" s="8"/>
      <c r="P383" s="8"/>
    </row>
    <row r="384" spans="3:16" ht="15.75" hidden="1" customHeight="1" x14ac:dyDescent="0.3">
      <c r="C384" s="8"/>
      <c r="E384" s="8"/>
      <c r="H384" s="8"/>
      <c r="I384" s="8"/>
      <c r="J384" s="8"/>
      <c r="K384" s="8"/>
      <c r="P384" s="8"/>
    </row>
    <row r="385" spans="3:16" ht="15.75" hidden="1" customHeight="1" x14ac:dyDescent="0.3">
      <c r="C385" s="8"/>
      <c r="E385" s="8"/>
      <c r="H385" s="8"/>
      <c r="I385" s="8"/>
      <c r="J385" s="8"/>
      <c r="K385" s="8"/>
      <c r="P385" s="8"/>
    </row>
    <row r="386" spans="3:16" ht="15.75" hidden="1" customHeight="1" x14ac:dyDescent="0.3">
      <c r="C386" s="8"/>
      <c r="E386" s="8"/>
      <c r="H386" s="8"/>
      <c r="I386" s="8"/>
      <c r="J386" s="8"/>
      <c r="K386" s="8"/>
      <c r="P386" s="8"/>
    </row>
    <row r="387" spans="3:16" ht="15.75" hidden="1" customHeight="1" x14ac:dyDescent="0.3">
      <c r="C387" s="8"/>
      <c r="E387" s="8"/>
      <c r="H387" s="8"/>
      <c r="I387" s="8"/>
      <c r="J387" s="8"/>
      <c r="K387" s="8"/>
      <c r="P387" s="8"/>
    </row>
    <row r="388" spans="3:16" ht="15.75" hidden="1" customHeight="1" x14ac:dyDescent="0.3">
      <c r="C388" s="8"/>
      <c r="E388" s="8"/>
      <c r="H388" s="8"/>
      <c r="I388" s="8"/>
      <c r="J388" s="8"/>
      <c r="K388" s="8"/>
      <c r="P388" s="8"/>
    </row>
    <row r="389" spans="3:16" ht="15.75" hidden="1" customHeight="1" x14ac:dyDescent="0.3">
      <c r="C389" s="8"/>
      <c r="E389" s="8"/>
      <c r="H389" s="8"/>
      <c r="I389" s="8"/>
      <c r="J389" s="8"/>
      <c r="K389" s="8"/>
      <c r="P389" s="8"/>
    </row>
    <row r="390" spans="3:16" ht="15.75" hidden="1" customHeight="1" x14ac:dyDescent="0.3">
      <c r="C390" s="8"/>
      <c r="E390" s="8"/>
      <c r="H390" s="8"/>
      <c r="I390" s="8"/>
      <c r="J390" s="8"/>
      <c r="K390" s="8"/>
      <c r="P390" s="8"/>
    </row>
    <row r="391" spans="3:16" ht="15.75" customHeight="1" x14ac:dyDescent="0.3">
      <c r="C391" s="8"/>
      <c r="E391" s="8"/>
      <c r="H391" s="8"/>
      <c r="I391" s="8"/>
      <c r="J391" s="8"/>
      <c r="K391" s="8"/>
      <c r="P391" s="8"/>
    </row>
    <row r="392" spans="3:16" ht="15.75" customHeight="1" x14ac:dyDescent="0.3">
      <c r="C392" s="8"/>
      <c r="E392" s="8"/>
      <c r="H392" s="8"/>
      <c r="I392" s="8"/>
      <c r="J392" s="8"/>
      <c r="K392" s="8"/>
      <c r="P392" s="8"/>
    </row>
    <row r="393" spans="3:16" ht="15.75" customHeight="1" x14ac:dyDescent="0.3">
      <c r="C393" s="8"/>
      <c r="E393" s="8"/>
      <c r="H393" s="8"/>
      <c r="I393" s="8"/>
      <c r="J393" s="8"/>
      <c r="K393" s="8"/>
      <c r="P393" s="8"/>
    </row>
    <row r="394" spans="3:16" ht="15.75" customHeight="1" x14ac:dyDescent="0.3">
      <c r="C394" s="8"/>
      <c r="E394" s="8"/>
      <c r="H394" s="8"/>
      <c r="I394" s="8"/>
      <c r="J394" s="8"/>
      <c r="K394" s="8"/>
      <c r="P394" s="8"/>
    </row>
    <row r="395" spans="3:16" ht="15.75" customHeight="1" x14ac:dyDescent="0.3">
      <c r="C395" s="8"/>
      <c r="E395" s="8"/>
      <c r="H395" s="8"/>
      <c r="I395" s="8"/>
      <c r="J395" s="8"/>
      <c r="K395" s="8"/>
      <c r="P395" s="8"/>
    </row>
    <row r="396" spans="3:16" ht="15.75" customHeight="1" x14ac:dyDescent="0.3">
      <c r="C396" s="8"/>
      <c r="E396" s="8"/>
      <c r="H396" s="8"/>
      <c r="I396" s="8"/>
      <c r="J396" s="8"/>
      <c r="K396" s="8"/>
      <c r="P396" s="8"/>
    </row>
    <row r="397" spans="3:16" ht="15.75" customHeight="1" x14ac:dyDescent="0.3">
      <c r="C397" s="8"/>
      <c r="E397" s="8"/>
      <c r="H397" s="8"/>
      <c r="I397" s="8"/>
      <c r="J397" s="8"/>
      <c r="K397" s="8"/>
      <c r="P397" s="8"/>
    </row>
    <row r="398" spans="3:16" ht="15.75" customHeight="1" x14ac:dyDescent="0.3">
      <c r="C398" s="8"/>
      <c r="E398" s="8"/>
      <c r="H398" s="8"/>
      <c r="I398" s="8"/>
      <c r="J398" s="8"/>
      <c r="K398" s="8"/>
      <c r="P398" s="8"/>
    </row>
    <row r="399" spans="3:16" ht="15.75" customHeight="1" x14ac:dyDescent="0.3">
      <c r="C399" s="8"/>
      <c r="E399" s="8"/>
      <c r="H399" s="8"/>
      <c r="I399" s="8"/>
      <c r="J399" s="8"/>
      <c r="K399" s="8"/>
      <c r="P399" s="8"/>
    </row>
    <row r="400" spans="3:16" ht="15.75" customHeight="1" x14ac:dyDescent="0.3">
      <c r="C400" s="8"/>
      <c r="E400" s="8"/>
      <c r="H400" s="8"/>
      <c r="I400" s="8"/>
      <c r="J400" s="8"/>
      <c r="K400" s="8"/>
      <c r="P400" s="8"/>
    </row>
    <row r="401" spans="3:16" ht="15.75" customHeight="1" x14ac:dyDescent="0.3">
      <c r="C401" s="8"/>
      <c r="E401" s="8"/>
      <c r="H401" s="8"/>
      <c r="I401" s="8"/>
      <c r="J401" s="8"/>
      <c r="K401" s="8"/>
      <c r="P401" s="8"/>
    </row>
    <row r="402" spans="3:16" ht="15.75" customHeight="1" x14ac:dyDescent="0.3">
      <c r="C402" s="8"/>
      <c r="E402" s="8"/>
      <c r="H402" s="8"/>
      <c r="I402" s="8"/>
      <c r="J402" s="8"/>
      <c r="K402" s="8"/>
      <c r="P402" s="8"/>
    </row>
    <row r="403" spans="3:16" ht="15.75" customHeight="1" x14ac:dyDescent="0.3">
      <c r="C403" s="8"/>
      <c r="E403" s="8"/>
      <c r="H403" s="8"/>
      <c r="I403" s="8"/>
      <c r="J403" s="8"/>
      <c r="K403" s="8"/>
      <c r="P403" s="8"/>
    </row>
    <row r="404" spans="3:16" ht="15.75" customHeight="1" x14ac:dyDescent="0.3">
      <c r="C404" s="8"/>
      <c r="E404" s="8"/>
      <c r="H404" s="8"/>
      <c r="I404" s="8"/>
      <c r="J404" s="8"/>
      <c r="K404" s="8"/>
      <c r="P404" s="8"/>
    </row>
    <row r="405" spans="3:16" ht="15.75" customHeight="1" x14ac:dyDescent="0.3">
      <c r="C405" s="8"/>
      <c r="E405" s="8"/>
      <c r="H405" s="8"/>
      <c r="I405" s="8"/>
      <c r="J405" s="8"/>
      <c r="K405" s="8"/>
      <c r="P405" s="8"/>
    </row>
    <row r="406" spans="3:16" ht="15.75" customHeight="1" x14ac:dyDescent="0.3">
      <c r="C406" s="8"/>
      <c r="E406" s="8"/>
      <c r="H406" s="8"/>
      <c r="I406" s="8"/>
      <c r="J406" s="8"/>
      <c r="K406" s="8"/>
      <c r="P406" s="8"/>
    </row>
    <row r="407" spans="3:16" ht="15.75" customHeight="1" x14ac:dyDescent="0.3">
      <c r="C407" s="8"/>
      <c r="E407" s="8"/>
      <c r="H407" s="8"/>
      <c r="I407" s="8"/>
      <c r="J407" s="8"/>
      <c r="K407" s="8"/>
      <c r="P407" s="8"/>
    </row>
    <row r="408" spans="3:16" ht="15.75" customHeight="1" x14ac:dyDescent="0.3">
      <c r="C408" s="8"/>
      <c r="E408" s="8"/>
      <c r="H408" s="8"/>
      <c r="I408" s="8"/>
      <c r="J408" s="8"/>
      <c r="K408" s="8"/>
      <c r="P408" s="8"/>
    </row>
    <row r="409" spans="3:16" ht="15.75" customHeight="1" x14ac:dyDescent="0.3">
      <c r="C409" s="8"/>
      <c r="E409" s="8"/>
      <c r="H409" s="8"/>
      <c r="I409" s="8"/>
      <c r="J409" s="8"/>
      <c r="K409" s="8"/>
      <c r="P409" s="8"/>
    </row>
    <row r="410" spans="3:16" ht="15.75" customHeight="1" x14ac:dyDescent="0.3">
      <c r="C410" s="8"/>
      <c r="E410" s="8"/>
      <c r="H410" s="8"/>
      <c r="I410" s="8"/>
      <c r="J410" s="8"/>
      <c r="K410" s="8"/>
      <c r="P410" s="8"/>
    </row>
    <row r="411" spans="3:16" ht="15.75" customHeight="1" x14ac:dyDescent="0.3">
      <c r="C411" s="8"/>
      <c r="E411" s="8"/>
      <c r="H411" s="8"/>
      <c r="I411" s="8"/>
      <c r="J411" s="8"/>
      <c r="K411" s="8"/>
      <c r="P411" s="8"/>
    </row>
    <row r="412" spans="3:16" ht="15.75" customHeight="1" x14ac:dyDescent="0.3">
      <c r="C412" s="8"/>
      <c r="E412" s="8"/>
      <c r="H412" s="8"/>
      <c r="I412" s="8"/>
      <c r="J412" s="8"/>
      <c r="K412" s="8"/>
      <c r="P412" s="8"/>
    </row>
    <row r="413" spans="3:16" ht="15.75" customHeight="1" x14ac:dyDescent="0.3">
      <c r="C413" s="8"/>
      <c r="E413" s="8"/>
      <c r="H413" s="8"/>
      <c r="I413" s="8"/>
      <c r="J413" s="8"/>
      <c r="K413" s="8"/>
      <c r="P413" s="8"/>
    </row>
    <row r="414" spans="3:16" ht="15.75" customHeight="1" x14ac:dyDescent="0.3">
      <c r="C414" s="8"/>
      <c r="E414" s="8"/>
      <c r="H414" s="8"/>
      <c r="I414" s="8"/>
      <c r="J414" s="8"/>
      <c r="K414" s="8"/>
      <c r="P414" s="8"/>
    </row>
    <row r="415" spans="3:16" ht="15.75" customHeight="1" x14ac:dyDescent="0.3">
      <c r="C415" s="8"/>
      <c r="E415" s="8"/>
      <c r="H415" s="8"/>
      <c r="I415" s="8"/>
      <c r="J415" s="8"/>
      <c r="K415" s="8"/>
      <c r="P415" s="8"/>
    </row>
    <row r="416" spans="3:16" ht="15.75" customHeight="1" x14ac:dyDescent="0.3">
      <c r="C416" s="8"/>
      <c r="E416" s="8"/>
      <c r="H416" s="8"/>
      <c r="I416" s="8"/>
      <c r="J416" s="8"/>
      <c r="K416" s="8"/>
      <c r="P416" s="8"/>
    </row>
    <row r="417" spans="3:16" ht="15.75" customHeight="1" x14ac:dyDescent="0.3">
      <c r="C417" s="8"/>
      <c r="E417" s="8"/>
      <c r="H417" s="8"/>
      <c r="I417" s="8"/>
      <c r="J417" s="8"/>
      <c r="K417" s="8"/>
      <c r="P417" s="8"/>
    </row>
    <row r="418" spans="3:16" ht="15.75" customHeight="1" x14ac:dyDescent="0.3">
      <c r="C418" s="8"/>
      <c r="E418" s="8"/>
      <c r="H418" s="8"/>
      <c r="I418" s="8"/>
      <c r="J418" s="8"/>
      <c r="K418" s="8"/>
      <c r="P418" s="8"/>
    </row>
    <row r="419" spans="3:16" ht="15.75" customHeight="1" x14ac:dyDescent="0.3">
      <c r="C419" s="8"/>
      <c r="E419" s="8"/>
      <c r="H419" s="8"/>
      <c r="I419" s="8"/>
      <c r="J419" s="8"/>
      <c r="K419" s="8"/>
      <c r="P419" s="8"/>
    </row>
    <row r="420" spans="3:16" ht="15.75" customHeight="1" x14ac:dyDescent="0.3">
      <c r="C420" s="8"/>
      <c r="E420" s="8"/>
      <c r="H420" s="8"/>
      <c r="I420" s="8"/>
      <c r="J420" s="8"/>
      <c r="K420" s="8"/>
      <c r="P420" s="8"/>
    </row>
    <row r="421" spans="3:16" ht="15.75" customHeight="1" x14ac:dyDescent="0.3">
      <c r="C421" s="8"/>
      <c r="E421" s="8"/>
      <c r="H421" s="8"/>
      <c r="I421" s="8"/>
      <c r="J421" s="8"/>
      <c r="K421" s="8"/>
      <c r="P421" s="8"/>
    </row>
    <row r="422" spans="3:16" ht="15.75" customHeight="1" x14ac:dyDescent="0.3">
      <c r="C422" s="8"/>
      <c r="E422" s="8"/>
      <c r="H422" s="8"/>
      <c r="I422" s="8"/>
      <c r="J422" s="8"/>
      <c r="K422" s="8"/>
      <c r="P422" s="8"/>
    </row>
    <row r="423" spans="3:16" ht="15.75" customHeight="1" x14ac:dyDescent="0.3">
      <c r="C423" s="8"/>
      <c r="E423" s="8"/>
      <c r="H423" s="8"/>
      <c r="I423" s="8"/>
      <c r="J423" s="8"/>
      <c r="K423" s="8"/>
      <c r="P423" s="8"/>
    </row>
    <row r="424" spans="3:16" ht="15.75" customHeight="1" x14ac:dyDescent="0.3">
      <c r="C424" s="8"/>
      <c r="E424" s="8"/>
      <c r="H424" s="8"/>
      <c r="I424" s="8"/>
      <c r="J424" s="8"/>
      <c r="K424" s="8"/>
      <c r="P424" s="8"/>
    </row>
    <row r="425" spans="3:16" ht="15.75" customHeight="1" x14ac:dyDescent="0.3">
      <c r="C425" s="8"/>
      <c r="E425" s="8"/>
      <c r="H425" s="8"/>
      <c r="I425" s="8"/>
      <c r="J425" s="8"/>
      <c r="K425" s="8"/>
      <c r="P425" s="8"/>
    </row>
    <row r="426" spans="3:16" ht="15.75" customHeight="1" x14ac:dyDescent="0.3">
      <c r="C426" s="8"/>
      <c r="E426" s="8"/>
      <c r="H426" s="8"/>
      <c r="I426" s="8"/>
      <c r="J426" s="8"/>
      <c r="K426" s="8"/>
      <c r="P426" s="8"/>
    </row>
    <row r="427" spans="3:16" ht="15.75" customHeight="1" x14ac:dyDescent="0.3">
      <c r="C427" s="8"/>
      <c r="E427" s="8"/>
      <c r="H427" s="8"/>
      <c r="I427" s="8"/>
      <c r="J427" s="8"/>
      <c r="K427" s="8"/>
      <c r="P427" s="8"/>
    </row>
    <row r="428" spans="3:16" ht="15.75" customHeight="1" x14ac:dyDescent="0.3">
      <c r="C428" s="8"/>
      <c r="E428" s="8"/>
      <c r="H428" s="8"/>
      <c r="I428" s="8"/>
      <c r="J428" s="8"/>
      <c r="K428" s="8"/>
      <c r="P428" s="8"/>
    </row>
    <row r="429" spans="3:16" ht="15.75" customHeight="1" x14ac:dyDescent="0.3">
      <c r="C429" s="8"/>
      <c r="E429" s="8"/>
      <c r="H429" s="8"/>
      <c r="I429" s="8"/>
      <c r="J429" s="8"/>
      <c r="K429" s="8"/>
      <c r="P429" s="8"/>
    </row>
    <row r="430" spans="3:16" ht="15.75" customHeight="1" x14ac:dyDescent="0.3">
      <c r="C430" s="8"/>
      <c r="E430" s="8"/>
      <c r="H430" s="8"/>
      <c r="I430" s="8"/>
      <c r="J430" s="8"/>
      <c r="K430" s="8"/>
      <c r="P430" s="8"/>
    </row>
    <row r="431" spans="3:16" ht="15.75" customHeight="1" x14ac:dyDescent="0.3">
      <c r="C431" s="8"/>
      <c r="E431" s="8"/>
      <c r="H431" s="8"/>
      <c r="I431" s="8"/>
      <c r="J431" s="8"/>
      <c r="K431" s="8"/>
      <c r="P431" s="8"/>
    </row>
    <row r="432" spans="3:16" ht="15.75" customHeight="1" x14ac:dyDescent="0.3">
      <c r="C432" s="8"/>
      <c r="E432" s="8"/>
      <c r="H432" s="8"/>
      <c r="I432" s="8"/>
      <c r="J432" s="8"/>
      <c r="K432" s="8"/>
      <c r="P432" s="8"/>
    </row>
    <row r="433" spans="3:16" ht="15.75" customHeight="1" x14ac:dyDescent="0.3">
      <c r="C433" s="8"/>
      <c r="E433" s="8"/>
      <c r="H433" s="8"/>
      <c r="I433" s="8"/>
      <c r="J433" s="8"/>
      <c r="K433" s="8"/>
      <c r="P433" s="8"/>
    </row>
    <row r="434" spans="3:16" ht="15.75" customHeight="1" x14ac:dyDescent="0.3">
      <c r="C434" s="8"/>
      <c r="E434" s="8"/>
      <c r="H434" s="8"/>
      <c r="I434" s="8"/>
      <c r="J434" s="8"/>
      <c r="K434" s="8"/>
      <c r="P434" s="8"/>
    </row>
    <row r="435" spans="3:16" ht="15.75" customHeight="1" x14ac:dyDescent="0.3">
      <c r="C435" s="8"/>
      <c r="E435" s="8"/>
      <c r="H435" s="8"/>
      <c r="I435" s="8"/>
      <c r="J435" s="8"/>
      <c r="K435" s="8"/>
      <c r="P435" s="8"/>
    </row>
    <row r="436" spans="3:16" ht="15.75" customHeight="1" x14ac:dyDescent="0.3">
      <c r="C436" s="8"/>
      <c r="E436" s="8"/>
      <c r="H436" s="8"/>
      <c r="I436" s="8"/>
      <c r="J436" s="8"/>
      <c r="K436" s="8"/>
      <c r="P436" s="8"/>
    </row>
    <row r="437" spans="3:16" ht="15.75" customHeight="1" x14ac:dyDescent="0.3">
      <c r="C437" s="8"/>
      <c r="E437" s="8"/>
      <c r="H437" s="8"/>
      <c r="I437" s="8"/>
      <c r="J437" s="8"/>
      <c r="K437" s="8"/>
      <c r="P437" s="8"/>
    </row>
    <row r="438" spans="3:16" ht="15.75" customHeight="1" x14ac:dyDescent="0.3">
      <c r="C438" s="8"/>
      <c r="E438" s="8"/>
      <c r="H438" s="8"/>
      <c r="I438" s="8"/>
      <c r="J438" s="8"/>
      <c r="K438" s="8"/>
      <c r="P438" s="8"/>
    </row>
    <row r="439" spans="3:16" ht="15.75" customHeight="1" x14ac:dyDescent="0.3">
      <c r="C439" s="8"/>
      <c r="E439" s="8"/>
      <c r="H439" s="8"/>
      <c r="I439" s="8"/>
      <c r="J439" s="8"/>
      <c r="K439" s="8"/>
      <c r="P439" s="8"/>
    </row>
    <row r="440" spans="3:16" ht="15.75" customHeight="1" x14ac:dyDescent="0.3">
      <c r="C440" s="8"/>
      <c r="E440" s="8"/>
      <c r="H440" s="8"/>
      <c r="I440" s="8"/>
      <c r="J440" s="8"/>
      <c r="K440" s="8"/>
      <c r="P440" s="8"/>
    </row>
    <row r="441" spans="3:16" ht="15.75" customHeight="1" x14ac:dyDescent="0.3">
      <c r="C441" s="8"/>
      <c r="E441" s="8"/>
      <c r="H441" s="8"/>
      <c r="I441" s="8"/>
      <c r="J441" s="8"/>
      <c r="K441" s="8"/>
      <c r="P441" s="8"/>
    </row>
    <row r="442" spans="3:16" ht="15.75" customHeight="1" x14ac:dyDescent="0.3">
      <c r="C442" s="8"/>
      <c r="E442" s="8"/>
      <c r="H442" s="8"/>
      <c r="I442" s="8"/>
      <c r="J442" s="8"/>
      <c r="K442" s="8"/>
      <c r="P442" s="8"/>
    </row>
    <row r="443" spans="3:16" ht="15.75" customHeight="1" x14ac:dyDescent="0.3">
      <c r="C443" s="8"/>
      <c r="E443" s="8"/>
      <c r="H443" s="8"/>
      <c r="I443" s="8"/>
      <c r="J443" s="8"/>
      <c r="K443" s="8"/>
      <c r="P443" s="8"/>
    </row>
    <row r="444" spans="3:16" ht="15.75" customHeight="1" x14ac:dyDescent="0.3">
      <c r="C444" s="8"/>
      <c r="E444" s="8"/>
      <c r="H444" s="8"/>
      <c r="I444" s="8"/>
      <c r="J444" s="8"/>
      <c r="K444" s="8"/>
      <c r="P444" s="8"/>
    </row>
    <row r="445" spans="3:16" ht="15.75" customHeight="1" x14ac:dyDescent="0.3">
      <c r="C445" s="8"/>
      <c r="E445" s="8"/>
      <c r="H445" s="8"/>
      <c r="I445" s="8"/>
      <c r="J445" s="8"/>
      <c r="K445" s="8"/>
      <c r="P445" s="8"/>
    </row>
    <row r="446" spans="3:16" ht="15.75" customHeight="1" x14ac:dyDescent="0.3">
      <c r="C446" s="8"/>
      <c r="E446" s="8"/>
      <c r="H446" s="8"/>
      <c r="I446" s="8"/>
      <c r="J446" s="8"/>
      <c r="K446" s="8"/>
      <c r="P446" s="8"/>
    </row>
    <row r="447" spans="3:16" ht="15.75" customHeight="1" x14ac:dyDescent="0.3">
      <c r="C447" s="8"/>
      <c r="E447" s="8"/>
      <c r="H447" s="8"/>
      <c r="I447" s="8"/>
      <c r="J447" s="8"/>
      <c r="K447" s="8"/>
      <c r="P447" s="8"/>
    </row>
    <row r="448" spans="3:16" ht="15.75" customHeight="1" x14ac:dyDescent="0.3">
      <c r="C448" s="8"/>
      <c r="E448" s="8"/>
      <c r="H448" s="8"/>
      <c r="I448" s="8"/>
      <c r="J448" s="8"/>
      <c r="K448" s="8"/>
      <c r="P448" s="8"/>
    </row>
    <row r="449" spans="3:16" ht="15.75" customHeight="1" x14ac:dyDescent="0.3">
      <c r="C449" s="8"/>
      <c r="E449" s="8"/>
      <c r="H449" s="8"/>
      <c r="I449" s="8"/>
      <c r="J449" s="8"/>
      <c r="K449" s="8"/>
      <c r="P449" s="8"/>
    </row>
    <row r="450" spans="3:16" ht="15.75" customHeight="1" x14ac:dyDescent="0.3">
      <c r="C450" s="8"/>
      <c r="E450" s="8"/>
      <c r="H450" s="8"/>
      <c r="I450" s="8"/>
      <c r="J450" s="8"/>
      <c r="K450" s="8"/>
      <c r="P450" s="8"/>
    </row>
    <row r="451" spans="3:16" ht="15.75" customHeight="1" x14ac:dyDescent="0.3">
      <c r="C451" s="8"/>
      <c r="E451" s="8"/>
      <c r="H451" s="8"/>
      <c r="I451" s="8"/>
      <c r="J451" s="8"/>
      <c r="K451" s="8"/>
      <c r="P451" s="8"/>
    </row>
    <row r="452" spans="3:16" ht="15.75" customHeight="1" x14ac:dyDescent="0.3">
      <c r="C452" s="8"/>
      <c r="E452" s="8"/>
      <c r="H452" s="8"/>
      <c r="I452" s="8"/>
      <c r="J452" s="8"/>
      <c r="K452" s="8"/>
      <c r="P452" s="8"/>
    </row>
    <row r="453" spans="3:16" ht="15.75" customHeight="1" x14ac:dyDescent="0.3">
      <c r="C453" s="8"/>
      <c r="E453" s="8"/>
      <c r="H453" s="8"/>
      <c r="I453" s="8"/>
      <c r="J453" s="8"/>
      <c r="K453" s="8"/>
      <c r="P453" s="8"/>
    </row>
    <row r="454" spans="3:16" ht="15.75" customHeight="1" x14ac:dyDescent="0.3">
      <c r="C454" s="8"/>
      <c r="E454" s="8"/>
      <c r="H454" s="8"/>
      <c r="I454" s="8"/>
      <c r="J454" s="8"/>
      <c r="K454" s="8"/>
      <c r="P454" s="8"/>
    </row>
    <row r="455" spans="3:16" ht="15.75" customHeight="1" x14ac:dyDescent="0.3">
      <c r="C455" s="8"/>
      <c r="E455" s="8"/>
      <c r="H455" s="8"/>
      <c r="I455" s="8"/>
      <c r="J455" s="8"/>
      <c r="K455" s="8"/>
      <c r="P455" s="8"/>
    </row>
    <row r="456" spans="3:16" ht="15.75" customHeight="1" x14ac:dyDescent="0.3">
      <c r="C456" s="8"/>
      <c r="E456" s="8"/>
      <c r="H456" s="8"/>
      <c r="I456" s="8"/>
      <c r="J456" s="8"/>
      <c r="K456" s="8"/>
      <c r="P456" s="8"/>
    </row>
    <row r="457" spans="3:16" ht="15.75" customHeight="1" x14ac:dyDescent="0.3">
      <c r="C457" s="8"/>
      <c r="E457" s="8"/>
      <c r="H457" s="8"/>
      <c r="I457" s="8"/>
      <c r="J457" s="8"/>
      <c r="K457" s="8"/>
      <c r="P457" s="8"/>
    </row>
    <row r="458" spans="3:16" ht="15.75" customHeight="1" x14ac:dyDescent="0.3">
      <c r="C458" s="8"/>
      <c r="E458" s="8"/>
      <c r="H458" s="8"/>
      <c r="I458" s="8"/>
      <c r="J458" s="8"/>
      <c r="K458" s="8"/>
      <c r="P458" s="8"/>
    </row>
    <row r="459" spans="3:16" ht="15.75" customHeight="1" x14ac:dyDescent="0.3">
      <c r="C459" s="8"/>
      <c r="E459" s="8"/>
      <c r="H459" s="8"/>
      <c r="I459" s="8"/>
      <c r="J459" s="8"/>
      <c r="K459" s="8"/>
      <c r="P459" s="8"/>
    </row>
    <row r="460" spans="3:16" ht="15.75" customHeight="1" x14ac:dyDescent="0.3">
      <c r="C460" s="8"/>
      <c r="E460" s="8"/>
      <c r="H460" s="8"/>
      <c r="I460" s="8"/>
      <c r="J460" s="8"/>
      <c r="K460" s="8"/>
      <c r="P460" s="8"/>
    </row>
    <row r="461" spans="3:16" ht="15.75" customHeight="1" x14ac:dyDescent="0.3">
      <c r="C461" s="8"/>
      <c r="E461" s="8"/>
      <c r="H461" s="8"/>
      <c r="I461" s="8"/>
      <c r="J461" s="8"/>
      <c r="K461" s="8"/>
      <c r="P461" s="8"/>
    </row>
    <row r="462" spans="3:16" ht="15.75" customHeight="1" x14ac:dyDescent="0.3">
      <c r="C462" s="8"/>
      <c r="E462" s="8"/>
      <c r="H462" s="8"/>
      <c r="I462" s="8"/>
      <c r="J462" s="8"/>
      <c r="K462" s="8"/>
      <c r="P462" s="8"/>
    </row>
    <row r="463" spans="3:16" ht="15.75" customHeight="1" x14ac:dyDescent="0.3">
      <c r="C463" s="8"/>
      <c r="E463" s="8"/>
      <c r="H463" s="8"/>
      <c r="I463" s="8"/>
      <c r="J463" s="8"/>
      <c r="K463" s="8"/>
      <c r="P463" s="8"/>
    </row>
    <row r="464" spans="3:16" ht="15.75" customHeight="1" x14ac:dyDescent="0.3">
      <c r="C464" s="8"/>
      <c r="E464" s="8"/>
      <c r="H464" s="8"/>
      <c r="I464" s="8"/>
      <c r="J464" s="8"/>
      <c r="K464" s="8"/>
      <c r="P464" s="8"/>
    </row>
    <row r="465" spans="3:16" ht="15.75" customHeight="1" x14ac:dyDescent="0.3">
      <c r="C465" s="8"/>
      <c r="E465" s="8"/>
      <c r="H465" s="8"/>
      <c r="I465" s="8"/>
      <c r="J465" s="8"/>
      <c r="K465" s="8"/>
      <c r="P465" s="8"/>
    </row>
    <row r="466" spans="3:16" ht="15.75" customHeight="1" x14ac:dyDescent="0.3">
      <c r="C466" s="8"/>
      <c r="E466" s="8"/>
      <c r="H466" s="8"/>
      <c r="I466" s="8"/>
      <c r="J466" s="8"/>
      <c r="K466" s="8"/>
      <c r="P466" s="8"/>
    </row>
    <row r="467" spans="3:16" ht="15.75" customHeight="1" x14ac:dyDescent="0.3">
      <c r="C467" s="8"/>
      <c r="E467" s="8"/>
      <c r="H467" s="8"/>
      <c r="I467" s="8"/>
      <c r="J467" s="8"/>
      <c r="K467" s="8"/>
      <c r="P467" s="8"/>
    </row>
    <row r="468" spans="3:16" ht="15.75" customHeight="1" x14ac:dyDescent="0.3">
      <c r="C468" s="8"/>
      <c r="E468" s="8"/>
      <c r="H468" s="8"/>
      <c r="I468" s="8"/>
      <c r="J468" s="8"/>
      <c r="K468" s="8"/>
      <c r="P468" s="8"/>
    </row>
    <row r="469" spans="3:16" ht="15.75" customHeight="1" x14ac:dyDescent="0.3">
      <c r="C469" s="8"/>
      <c r="E469" s="8"/>
      <c r="H469" s="8"/>
      <c r="I469" s="8"/>
      <c r="J469" s="8"/>
      <c r="K469" s="8"/>
      <c r="P469" s="8"/>
    </row>
    <row r="470" spans="3:16" ht="15.75" customHeight="1" x14ac:dyDescent="0.3">
      <c r="C470" s="8"/>
      <c r="E470" s="8"/>
      <c r="H470" s="8"/>
      <c r="I470" s="8"/>
      <c r="J470" s="8"/>
      <c r="K470" s="8"/>
      <c r="P470" s="8"/>
    </row>
    <row r="471" spans="3:16" ht="15.75" customHeight="1" x14ac:dyDescent="0.3">
      <c r="C471" s="8"/>
      <c r="E471" s="8"/>
      <c r="H471" s="8"/>
      <c r="I471" s="8"/>
      <c r="J471" s="8"/>
      <c r="K471" s="8"/>
      <c r="P471" s="8"/>
    </row>
    <row r="472" spans="3:16" ht="15.75" customHeight="1" x14ac:dyDescent="0.3">
      <c r="C472" s="8"/>
      <c r="E472" s="8"/>
      <c r="H472" s="8"/>
      <c r="I472" s="8"/>
      <c r="J472" s="8"/>
      <c r="K472" s="8"/>
      <c r="P472" s="8"/>
    </row>
    <row r="473" spans="3:16" ht="15.75" customHeight="1" x14ac:dyDescent="0.3">
      <c r="C473" s="8"/>
      <c r="E473" s="8"/>
      <c r="H473" s="8"/>
      <c r="I473" s="8"/>
      <c r="J473" s="8"/>
      <c r="K473" s="8"/>
      <c r="P473" s="8"/>
    </row>
    <row r="474" spans="3:16" ht="15.75" customHeight="1" x14ac:dyDescent="0.3">
      <c r="C474" s="8"/>
      <c r="E474" s="8"/>
      <c r="H474" s="8"/>
      <c r="I474" s="8"/>
      <c r="J474" s="8"/>
      <c r="K474" s="8"/>
      <c r="P474" s="8"/>
    </row>
    <row r="475" spans="3:16" ht="15.75" customHeight="1" x14ac:dyDescent="0.3">
      <c r="C475" s="8"/>
      <c r="E475" s="8"/>
      <c r="H475" s="8"/>
      <c r="I475" s="8"/>
      <c r="J475" s="8"/>
      <c r="K475" s="8"/>
      <c r="P475" s="8"/>
    </row>
    <row r="476" spans="3:16" ht="15.75" customHeight="1" x14ac:dyDescent="0.3">
      <c r="C476" s="8"/>
      <c r="E476" s="8"/>
      <c r="H476" s="8"/>
      <c r="I476" s="8"/>
      <c r="J476" s="8"/>
      <c r="K476" s="8"/>
      <c r="P476" s="8"/>
    </row>
    <row r="477" spans="3:16" ht="15.75" customHeight="1" x14ac:dyDescent="0.3">
      <c r="C477" s="8"/>
      <c r="E477" s="8"/>
      <c r="H477" s="8"/>
      <c r="I477" s="8"/>
      <c r="J477" s="8"/>
      <c r="K477" s="8"/>
      <c r="P477" s="8"/>
    </row>
    <row r="478" spans="3:16" ht="15.75" customHeight="1" x14ac:dyDescent="0.3">
      <c r="C478" s="8"/>
      <c r="E478" s="8"/>
      <c r="H478" s="8"/>
      <c r="I478" s="8"/>
      <c r="J478" s="8"/>
      <c r="K478" s="8"/>
      <c r="P478" s="8"/>
    </row>
    <row r="479" spans="3:16" ht="15.75" customHeight="1" x14ac:dyDescent="0.3">
      <c r="C479" s="8"/>
      <c r="E479" s="8"/>
      <c r="H479" s="8"/>
      <c r="I479" s="8"/>
      <c r="J479" s="8"/>
      <c r="K479" s="8"/>
      <c r="P479" s="8"/>
    </row>
    <row r="480" spans="3:16" ht="15.75" customHeight="1" x14ac:dyDescent="0.3">
      <c r="C480" s="8"/>
      <c r="E480" s="8"/>
      <c r="H480" s="8"/>
      <c r="I480" s="8"/>
      <c r="J480" s="8"/>
      <c r="K480" s="8"/>
      <c r="P480" s="8"/>
    </row>
    <row r="481" spans="3:16" ht="15.75" customHeight="1" x14ac:dyDescent="0.3">
      <c r="C481" s="8"/>
      <c r="E481" s="8"/>
      <c r="H481" s="8"/>
      <c r="I481" s="8"/>
      <c r="J481" s="8"/>
      <c r="K481" s="8"/>
      <c r="P481" s="8"/>
    </row>
    <row r="482" spans="3:16" ht="15.75" customHeight="1" x14ac:dyDescent="0.3">
      <c r="C482" s="8"/>
      <c r="E482" s="8"/>
      <c r="H482" s="8"/>
      <c r="I482" s="8"/>
      <c r="J482" s="8"/>
      <c r="K482" s="8"/>
      <c r="P482" s="8"/>
    </row>
    <row r="483" spans="3:16" ht="15.75" customHeight="1" x14ac:dyDescent="0.3">
      <c r="C483" s="8"/>
      <c r="E483" s="8"/>
      <c r="H483" s="8"/>
      <c r="I483" s="8"/>
      <c r="J483" s="8"/>
      <c r="K483" s="8"/>
      <c r="P483" s="8"/>
    </row>
    <row r="484" spans="3:16" ht="15.75" customHeight="1" x14ac:dyDescent="0.3">
      <c r="C484" s="8"/>
      <c r="E484" s="8"/>
      <c r="H484" s="8"/>
      <c r="I484" s="8"/>
      <c r="J484" s="8"/>
      <c r="K484" s="8"/>
      <c r="P484" s="8"/>
    </row>
    <row r="485" spans="3:16" ht="15.75" customHeight="1" x14ac:dyDescent="0.3">
      <c r="C485" s="8"/>
      <c r="E485" s="8"/>
      <c r="H485" s="8"/>
      <c r="I485" s="8"/>
      <c r="J485" s="8"/>
      <c r="K485" s="8"/>
      <c r="P485" s="8"/>
    </row>
    <row r="486" spans="3:16" ht="15.75" customHeight="1" x14ac:dyDescent="0.3">
      <c r="C486" s="8"/>
      <c r="E486" s="8"/>
      <c r="H486" s="8"/>
      <c r="I486" s="8"/>
      <c r="J486" s="8"/>
      <c r="K486" s="8"/>
      <c r="P486" s="8"/>
    </row>
    <row r="487" spans="3:16" ht="15.75" customHeight="1" x14ac:dyDescent="0.3">
      <c r="C487" s="8"/>
      <c r="E487" s="8"/>
      <c r="H487" s="8"/>
      <c r="I487" s="8"/>
      <c r="J487" s="8"/>
      <c r="K487" s="8"/>
      <c r="P487" s="8"/>
    </row>
    <row r="488" spans="3:16" ht="15.75" customHeight="1" x14ac:dyDescent="0.3">
      <c r="C488" s="8"/>
      <c r="E488" s="8"/>
      <c r="H488" s="8"/>
      <c r="I488" s="8"/>
      <c r="J488" s="8"/>
      <c r="K488" s="8"/>
      <c r="P488" s="8"/>
    </row>
    <row r="489" spans="3:16" ht="15.75" customHeight="1" x14ac:dyDescent="0.3">
      <c r="C489" s="8"/>
      <c r="E489" s="8"/>
      <c r="H489" s="8"/>
      <c r="I489" s="8"/>
      <c r="J489" s="8"/>
      <c r="K489" s="8"/>
      <c r="P489" s="8"/>
    </row>
    <row r="490" spans="3:16" ht="15.75" customHeight="1" x14ac:dyDescent="0.3">
      <c r="C490" s="8"/>
      <c r="E490" s="8"/>
      <c r="H490" s="8"/>
      <c r="I490" s="8"/>
      <c r="J490" s="8"/>
      <c r="K490" s="8"/>
      <c r="P490" s="8"/>
    </row>
    <row r="491" spans="3:16" ht="15.75" customHeight="1" x14ac:dyDescent="0.3">
      <c r="C491" s="8"/>
      <c r="E491" s="8"/>
      <c r="H491" s="8"/>
      <c r="I491" s="8"/>
      <c r="J491" s="8"/>
      <c r="K491" s="8"/>
      <c r="P491" s="8"/>
    </row>
    <row r="492" spans="3:16" ht="15.75" customHeight="1" x14ac:dyDescent="0.3">
      <c r="C492" s="8"/>
      <c r="E492" s="8"/>
      <c r="H492" s="8"/>
      <c r="I492" s="8"/>
      <c r="J492" s="8"/>
      <c r="K492" s="8"/>
      <c r="P492" s="8"/>
    </row>
    <row r="493" spans="3:16" ht="15.75" customHeight="1" x14ac:dyDescent="0.3">
      <c r="C493" s="8"/>
      <c r="E493" s="8"/>
      <c r="H493" s="8"/>
      <c r="I493" s="8"/>
      <c r="J493" s="8"/>
      <c r="K493" s="8"/>
      <c r="P493" s="8"/>
    </row>
    <row r="494" spans="3:16" ht="15.75" customHeight="1" x14ac:dyDescent="0.3">
      <c r="C494" s="8"/>
      <c r="E494" s="8"/>
      <c r="H494" s="8"/>
      <c r="I494" s="8"/>
      <c r="J494" s="8"/>
      <c r="K494" s="8"/>
      <c r="P494" s="8"/>
    </row>
    <row r="495" spans="3:16" ht="15.75" customHeight="1" x14ac:dyDescent="0.3">
      <c r="C495" s="8"/>
      <c r="E495" s="8"/>
      <c r="H495" s="8"/>
      <c r="I495" s="8"/>
      <c r="J495" s="8"/>
      <c r="K495" s="8"/>
      <c r="P495" s="8"/>
    </row>
    <row r="496" spans="3:16" ht="15.75" customHeight="1" x14ac:dyDescent="0.3">
      <c r="C496" s="8"/>
      <c r="E496" s="8"/>
      <c r="H496" s="8"/>
      <c r="I496" s="8"/>
      <c r="J496" s="8"/>
      <c r="K496" s="8"/>
      <c r="P496" s="8"/>
    </row>
    <row r="497" spans="3:16" ht="15.75" customHeight="1" x14ac:dyDescent="0.3">
      <c r="C497" s="8"/>
      <c r="E497" s="8"/>
      <c r="H497" s="8"/>
      <c r="I497" s="8"/>
      <c r="J497" s="8"/>
      <c r="K497" s="8"/>
      <c r="P497" s="8"/>
    </row>
    <row r="498" spans="3:16" ht="15.75" customHeight="1" x14ac:dyDescent="0.3">
      <c r="C498" s="8"/>
      <c r="E498" s="8"/>
      <c r="H498" s="8"/>
      <c r="I498" s="8"/>
      <c r="J498" s="8"/>
      <c r="K498" s="8"/>
      <c r="P498" s="8"/>
    </row>
    <row r="499" spans="3:16" ht="15.75" customHeight="1" x14ac:dyDescent="0.3">
      <c r="C499" s="8"/>
      <c r="E499" s="8"/>
      <c r="H499" s="8"/>
      <c r="I499" s="8"/>
      <c r="J499" s="8"/>
      <c r="K499" s="8"/>
      <c r="P499" s="8"/>
    </row>
    <row r="500" spans="3:16" ht="15.75" customHeight="1" x14ac:dyDescent="0.3">
      <c r="C500" s="8"/>
      <c r="E500" s="8"/>
      <c r="H500" s="8"/>
      <c r="I500" s="8"/>
      <c r="J500" s="8"/>
      <c r="K500" s="8"/>
      <c r="P500" s="8"/>
    </row>
    <row r="501" spans="3:16" ht="15.75" customHeight="1" x14ac:dyDescent="0.3">
      <c r="C501" s="8"/>
      <c r="E501" s="8"/>
      <c r="H501" s="8"/>
      <c r="I501" s="8"/>
      <c r="J501" s="8"/>
      <c r="K501" s="8"/>
      <c r="P501" s="8"/>
    </row>
    <row r="502" spans="3:16" ht="15.75" customHeight="1" x14ac:dyDescent="0.3">
      <c r="C502" s="8"/>
      <c r="E502" s="8"/>
      <c r="H502" s="8"/>
      <c r="I502" s="8"/>
      <c r="J502" s="8"/>
      <c r="K502" s="8"/>
      <c r="P502" s="8"/>
    </row>
    <row r="503" spans="3:16" ht="15.75" customHeight="1" x14ac:dyDescent="0.3">
      <c r="C503" s="8"/>
      <c r="E503" s="8"/>
      <c r="H503" s="8"/>
      <c r="I503" s="8"/>
      <c r="J503" s="8"/>
      <c r="K503" s="8"/>
      <c r="P503" s="8"/>
    </row>
    <row r="504" spans="3:16" ht="15.75" customHeight="1" x14ac:dyDescent="0.3">
      <c r="C504" s="8"/>
      <c r="E504" s="8"/>
      <c r="H504" s="8"/>
      <c r="I504" s="8"/>
      <c r="J504" s="8"/>
      <c r="K504" s="8"/>
      <c r="P504" s="8"/>
    </row>
    <row r="505" spans="3:16" ht="15.75" customHeight="1" x14ac:dyDescent="0.3">
      <c r="C505" s="8"/>
      <c r="E505" s="8"/>
      <c r="H505" s="8"/>
      <c r="I505" s="8"/>
      <c r="J505" s="8"/>
      <c r="K505" s="8"/>
      <c r="P505" s="8"/>
    </row>
    <row r="506" spans="3:16" ht="15.75" customHeight="1" x14ac:dyDescent="0.3">
      <c r="C506" s="8"/>
      <c r="E506" s="8"/>
      <c r="H506" s="8"/>
      <c r="I506" s="8"/>
      <c r="J506" s="8"/>
      <c r="K506" s="8"/>
      <c r="P506" s="8"/>
    </row>
    <row r="507" spans="3:16" ht="15.75" customHeight="1" x14ac:dyDescent="0.3">
      <c r="C507" s="8"/>
      <c r="E507" s="8"/>
      <c r="H507" s="8"/>
      <c r="I507" s="8"/>
      <c r="J507" s="8"/>
      <c r="K507" s="8"/>
      <c r="P507" s="8"/>
    </row>
    <row r="508" spans="3:16" ht="15.75" customHeight="1" x14ac:dyDescent="0.3">
      <c r="C508" s="8"/>
      <c r="E508" s="8"/>
      <c r="H508" s="8"/>
      <c r="I508" s="8"/>
      <c r="J508" s="8"/>
      <c r="K508" s="8"/>
      <c r="P508" s="8"/>
    </row>
    <row r="509" spans="3:16" ht="15.75" customHeight="1" x14ac:dyDescent="0.3">
      <c r="C509" s="8"/>
      <c r="E509" s="8"/>
      <c r="H509" s="8"/>
      <c r="I509" s="8"/>
      <c r="J509" s="8"/>
      <c r="K509" s="8"/>
      <c r="P509" s="8"/>
    </row>
    <row r="510" spans="3:16" ht="15.75" customHeight="1" x14ac:dyDescent="0.3">
      <c r="C510" s="8"/>
      <c r="E510" s="8"/>
      <c r="H510" s="8"/>
      <c r="I510" s="8"/>
      <c r="J510" s="8"/>
      <c r="K510" s="8"/>
      <c r="P510" s="8"/>
    </row>
    <row r="511" spans="3:16" ht="15.75" customHeight="1" x14ac:dyDescent="0.3">
      <c r="C511" s="8"/>
      <c r="E511" s="8"/>
      <c r="H511" s="8"/>
      <c r="I511" s="8"/>
      <c r="J511" s="8"/>
      <c r="K511" s="8"/>
      <c r="P511" s="8"/>
    </row>
    <row r="512" spans="3:16" ht="15.75" customHeight="1" x14ac:dyDescent="0.3">
      <c r="C512" s="8"/>
      <c r="E512" s="8"/>
      <c r="H512" s="8"/>
      <c r="I512" s="8"/>
      <c r="J512" s="8"/>
      <c r="K512" s="8"/>
      <c r="P512" s="8"/>
    </row>
    <row r="513" spans="3:16" ht="15.75" customHeight="1" x14ac:dyDescent="0.3">
      <c r="C513" s="8"/>
      <c r="E513" s="8"/>
      <c r="H513" s="8"/>
      <c r="I513" s="8"/>
      <c r="J513" s="8"/>
      <c r="K513" s="8"/>
      <c r="P513" s="8"/>
    </row>
    <row r="514" spans="3:16" ht="15.75" customHeight="1" x14ac:dyDescent="0.3">
      <c r="C514" s="8"/>
      <c r="E514" s="8"/>
      <c r="H514" s="8"/>
      <c r="I514" s="8"/>
      <c r="J514" s="8"/>
      <c r="K514" s="8"/>
      <c r="P514" s="8"/>
    </row>
    <row r="515" spans="3:16" ht="15.75" customHeight="1" x14ac:dyDescent="0.3">
      <c r="C515" s="8"/>
      <c r="E515" s="8"/>
      <c r="H515" s="8"/>
      <c r="I515" s="8"/>
      <c r="J515" s="8"/>
      <c r="K515" s="8"/>
      <c r="P515" s="8"/>
    </row>
    <row r="516" spans="3:16" ht="15.75" customHeight="1" x14ac:dyDescent="0.3">
      <c r="C516" s="8"/>
      <c r="E516" s="8"/>
      <c r="H516" s="8"/>
      <c r="I516" s="8"/>
      <c r="J516" s="8"/>
      <c r="K516" s="8"/>
      <c r="P516" s="8"/>
    </row>
    <row r="517" spans="3:16" ht="15.75" customHeight="1" x14ac:dyDescent="0.3">
      <c r="C517" s="8"/>
      <c r="E517" s="8"/>
      <c r="H517" s="8"/>
      <c r="I517" s="8"/>
      <c r="J517" s="8"/>
      <c r="K517" s="8"/>
      <c r="P517" s="8"/>
    </row>
    <row r="518" spans="3:16" ht="15.75" customHeight="1" x14ac:dyDescent="0.3">
      <c r="C518" s="8"/>
      <c r="E518" s="8"/>
      <c r="H518" s="8"/>
      <c r="I518" s="8"/>
      <c r="J518" s="8"/>
      <c r="K518" s="8"/>
      <c r="P518" s="8"/>
    </row>
    <row r="519" spans="3:16" ht="15.75" customHeight="1" x14ac:dyDescent="0.3">
      <c r="C519" s="8"/>
      <c r="E519" s="8"/>
      <c r="H519" s="8"/>
      <c r="I519" s="8"/>
      <c r="J519" s="8"/>
      <c r="K519" s="8"/>
      <c r="P519" s="8"/>
    </row>
    <row r="520" spans="3:16" ht="15.75" customHeight="1" x14ac:dyDescent="0.3">
      <c r="C520" s="8"/>
      <c r="E520" s="8"/>
      <c r="H520" s="8"/>
      <c r="I520" s="8"/>
      <c r="J520" s="8"/>
      <c r="K520" s="8"/>
      <c r="P520" s="8"/>
    </row>
    <row r="521" spans="3:16" ht="15.75" customHeight="1" x14ac:dyDescent="0.3">
      <c r="C521" s="8"/>
      <c r="E521" s="8"/>
      <c r="H521" s="8"/>
      <c r="I521" s="8"/>
      <c r="J521" s="8"/>
      <c r="K521" s="8"/>
      <c r="P521" s="8"/>
    </row>
    <row r="522" spans="3:16" ht="15.75" customHeight="1" x14ac:dyDescent="0.3">
      <c r="C522" s="8"/>
      <c r="E522" s="8"/>
      <c r="H522" s="8"/>
      <c r="I522" s="8"/>
      <c r="J522" s="8"/>
      <c r="K522" s="8"/>
      <c r="P522" s="8"/>
    </row>
    <row r="523" spans="3:16" ht="15.75" customHeight="1" x14ac:dyDescent="0.3">
      <c r="C523" s="8"/>
      <c r="E523" s="8"/>
      <c r="H523" s="8"/>
      <c r="I523" s="8"/>
      <c r="J523" s="8"/>
      <c r="K523" s="8"/>
      <c r="P523" s="8"/>
    </row>
    <row r="524" spans="3:16" ht="15.75" customHeight="1" x14ac:dyDescent="0.3">
      <c r="C524" s="8"/>
      <c r="E524" s="8"/>
      <c r="H524" s="8"/>
      <c r="I524" s="8"/>
      <c r="J524" s="8"/>
      <c r="K524" s="8"/>
      <c r="P524" s="8"/>
    </row>
    <row r="525" spans="3:16" ht="15.75" customHeight="1" x14ac:dyDescent="0.3">
      <c r="C525" s="8"/>
      <c r="E525" s="8"/>
      <c r="H525" s="8"/>
      <c r="I525" s="8"/>
      <c r="J525" s="8"/>
      <c r="K525" s="8"/>
      <c r="P525" s="8"/>
    </row>
    <row r="526" spans="3:16" ht="15.75" customHeight="1" x14ac:dyDescent="0.3">
      <c r="C526" s="8"/>
      <c r="E526" s="8"/>
      <c r="H526" s="8"/>
      <c r="I526" s="8"/>
      <c r="J526" s="8"/>
      <c r="K526" s="8"/>
      <c r="P526" s="8"/>
    </row>
    <row r="527" spans="3:16" ht="15.75" customHeight="1" x14ac:dyDescent="0.3">
      <c r="C527" s="8"/>
      <c r="E527" s="8"/>
      <c r="H527" s="8"/>
      <c r="I527" s="8"/>
      <c r="J527" s="8"/>
      <c r="K527" s="8"/>
      <c r="P527" s="8"/>
    </row>
    <row r="528" spans="3:16" ht="15.75" customHeight="1" x14ac:dyDescent="0.3">
      <c r="C528" s="8"/>
      <c r="E528" s="8"/>
      <c r="H528" s="8"/>
      <c r="I528" s="8"/>
      <c r="J528" s="8"/>
      <c r="K528" s="8"/>
      <c r="P528" s="8"/>
    </row>
    <row r="529" spans="3:16" ht="15.75" customHeight="1" x14ac:dyDescent="0.3">
      <c r="C529" s="8"/>
      <c r="E529" s="8"/>
      <c r="H529" s="8"/>
      <c r="I529" s="8"/>
      <c r="J529" s="8"/>
      <c r="K529" s="8"/>
      <c r="P529" s="8"/>
    </row>
    <row r="530" spans="3:16" ht="15.75" customHeight="1" x14ac:dyDescent="0.3">
      <c r="C530" s="8"/>
      <c r="E530" s="8"/>
      <c r="H530" s="8"/>
      <c r="I530" s="8"/>
      <c r="J530" s="8"/>
      <c r="K530" s="8"/>
      <c r="P530" s="8"/>
    </row>
    <row r="531" spans="3:16" ht="15.75" customHeight="1" x14ac:dyDescent="0.3">
      <c r="C531" s="8"/>
      <c r="E531" s="8"/>
      <c r="H531" s="8"/>
      <c r="I531" s="8"/>
      <c r="J531" s="8"/>
      <c r="K531" s="8"/>
      <c r="P531" s="8"/>
    </row>
    <row r="532" spans="3:16" ht="15.75" customHeight="1" x14ac:dyDescent="0.3">
      <c r="C532" s="8"/>
      <c r="E532" s="8"/>
      <c r="H532" s="8"/>
      <c r="I532" s="8"/>
      <c r="J532" s="8"/>
      <c r="K532" s="8"/>
      <c r="P532" s="8"/>
    </row>
    <row r="533" spans="3:16" ht="15.75" customHeight="1" x14ac:dyDescent="0.3">
      <c r="C533" s="8"/>
      <c r="E533" s="8"/>
      <c r="H533" s="8"/>
      <c r="I533" s="8"/>
      <c r="J533" s="8"/>
      <c r="K533" s="8"/>
      <c r="P533" s="8"/>
    </row>
    <row r="534" spans="3:16" ht="15.75" customHeight="1" x14ac:dyDescent="0.3">
      <c r="C534" s="8"/>
      <c r="E534" s="8"/>
      <c r="H534" s="8"/>
      <c r="I534" s="8"/>
      <c r="J534" s="8"/>
      <c r="K534" s="8"/>
      <c r="P534" s="8"/>
    </row>
    <row r="535" spans="3:16" ht="15.75" customHeight="1" x14ac:dyDescent="0.3">
      <c r="C535" s="8"/>
      <c r="E535" s="8"/>
      <c r="H535" s="8"/>
      <c r="I535" s="8"/>
      <c r="J535" s="8"/>
      <c r="K535" s="8"/>
      <c r="P535" s="8"/>
    </row>
    <row r="536" spans="3:16" ht="15.75" customHeight="1" x14ac:dyDescent="0.3">
      <c r="C536" s="8"/>
      <c r="E536" s="8"/>
      <c r="H536" s="8"/>
      <c r="I536" s="8"/>
      <c r="J536" s="8"/>
      <c r="K536" s="8"/>
      <c r="P536" s="8"/>
    </row>
    <row r="537" spans="3:16" ht="15.75" customHeight="1" x14ac:dyDescent="0.3">
      <c r="C537" s="8"/>
      <c r="E537" s="8"/>
      <c r="H537" s="8"/>
      <c r="I537" s="8"/>
      <c r="J537" s="8"/>
      <c r="K537" s="8"/>
      <c r="P537" s="8"/>
    </row>
    <row r="538" spans="3:16" ht="15.75" customHeight="1" x14ac:dyDescent="0.3">
      <c r="C538" s="8"/>
      <c r="E538" s="8"/>
      <c r="H538" s="8"/>
      <c r="I538" s="8"/>
      <c r="J538" s="8"/>
      <c r="K538" s="8"/>
      <c r="P538" s="8"/>
    </row>
    <row r="539" spans="3:16" ht="15.75" customHeight="1" x14ac:dyDescent="0.3">
      <c r="C539" s="8"/>
      <c r="E539" s="8"/>
      <c r="H539" s="8"/>
      <c r="I539" s="8"/>
      <c r="J539" s="8"/>
      <c r="K539" s="8"/>
      <c r="P539" s="8"/>
    </row>
    <row r="540" spans="3:16" ht="15.75" customHeight="1" x14ac:dyDescent="0.3">
      <c r="C540" s="8"/>
      <c r="E540" s="8"/>
      <c r="H540" s="8"/>
      <c r="I540" s="8"/>
      <c r="J540" s="8"/>
      <c r="K540" s="8"/>
      <c r="P540" s="8"/>
    </row>
    <row r="541" spans="3:16" ht="15.75" customHeight="1" x14ac:dyDescent="0.3">
      <c r="C541" s="8"/>
      <c r="E541" s="8"/>
      <c r="H541" s="8"/>
      <c r="I541" s="8"/>
      <c r="J541" s="8"/>
      <c r="K541" s="8"/>
      <c r="P541" s="8"/>
    </row>
    <row r="542" spans="3:16" ht="15.75" customHeight="1" x14ac:dyDescent="0.3">
      <c r="C542" s="8"/>
      <c r="E542" s="8"/>
      <c r="H542" s="8"/>
      <c r="I542" s="8"/>
      <c r="J542" s="8"/>
      <c r="K542" s="8"/>
      <c r="P542" s="8"/>
    </row>
    <row r="543" spans="3:16" ht="15.75" customHeight="1" x14ac:dyDescent="0.3">
      <c r="C543" s="8"/>
      <c r="E543" s="8"/>
      <c r="H543" s="8"/>
      <c r="I543" s="8"/>
      <c r="J543" s="8"/>
      <c r="K543" s="8"/>
      <c r="P543" s="8"/>
    </row>
    <row r="544" spans="3:16" ht="15.75" customHeight="1" x14ac:dyDescent="0.3">
      <c r="C544" s="8"/>
      <c r="E544" s="8"/>
      <c r="H544" s="8"/>
      <c r="I544" s="8"/>
      <c r="J544" s="8"/>
      <c r="K544" s="8"/>
      <c r="P544" s="8"/>
    </row>
    <row r="545" spans="3:16" ht="15.75" customHeight="1" x14ac:dyDescent="0.3">
      <c r="C545" s="8"/>
      <c r="E545" s="8"/>
      <c r="H545" s="8"/>
      <c r="I545" s="8"/>
      <c r="J545" s="8"/>
      <c r="K545" s="8"/>
      <c r="P545" s="8"/>
    </row>
    <row r="546" spans="3:16" ht="15.75" customHeight="1" x14ac:dyDescent="0.3">
      <c r="C546" s="8"/>
      <c r="E546" s="8"/>
      <c r="H546" s="8"/>
      <c r="I546" s="8"/>
      <c r="J546" s="8"/>
      <c r="K546" s="8"/>
      <c r="P546" s="8"/>
    </row>
    <row r="547" spans="3:16" ht="15.75" customHeight="1" x14ac:dyDescent="0.3">
      <c r="C547" s="8"/>
      <c r="E547" s="8"/>
      <c r="H547" s="8"/>
      <c r="I547" s="8"/>
      <c r="J547" s="8"/>
      <c r="K547" s="8"/>
      <c r="P547" s="8"/>
    </row>
    <row r="548" spans="3:16" ht="15.75" customHeight="1" x14ac:dyDescent="0.3">
      <c r="C548" s="8"/>
      <c r="E548" s="8"/>
      <c r="H548" s="8"/>
      <c r="I548" s="8"/>
      <c r="J548" s="8"/>
      <c r="K548" s="8"/>
      <c r="P548" s="8"/>
    </row>
    <row r="549" spans="3:16" ht="15.75" customHeight="1" x14ac:dyDescent="0.3">
      <c r="C549" s="8"/>
      <c r="E549" s="8"/>
      <c r="H549" s="8"/>
      <c r="I549" s="8"/>
      <c r="J549" s="8"/>
      <c r="K549" s="8"/>
      <c r="P549" s="8"/>
    </row>
    <row r="550" spans="3:16" ht="15.75" customHeight="1" x14ac:dyDescent="0.3">
      <c r="C550" s="8"/>
      <c r="E550" s="8"/>
      <c r="H550" s="8"/>
      <c r="I550" s="8"/>
      <c r="J550" s="8"/>
      <c r="K550" s="8"/>
      <c r="P550" s="8"/>
    </row>
    <row r="551" spans="3:16" ht="15.75" customHeight="1" x14ac:dyDescent="0.3">
      <c r="C551" s="8"/>
      <c r="E551" s="8"/>
      <c r="H551" s="8"/>
      <c r="I551" s="8"/>
      <c r="J551" s="8"/>
      <c r="K551" s="8"/>
      <c r="P551" s="8"/>
    </row>
    <row r="552" spans="3:16" ht="15.75" customHeight="1" x14ac:dyDescent="0.3">
      <c r="C552" s="8"/>
      <c r="E552" s="8"/>
      <c r="H552" s="8"/>
      <c r="I552" s="8"/>
      <c r="J552" s="8"/>
      <c r="K552" s="8"/>
      <c r="P552" s="8"/>
    </row>
    <row r="553" spans="3:16" ht="15.75" customHeight="1" x14ac:dyDescent="0.3">
      <c r="C553" s="8"/>
      <c r="E553" s="8"/>
      <c r="H553" s="8"/>
      <c r="I553" s="8"/>
      <c r="J553" s="8"/>
      <c r="K553" s="8"/>
      <c r="P553" s="8"/>
    </row>
    <row r="554" spans="3:16" ht="15.75" customHeight="1" x14ac:dyDescent="0.3">
      <c r="C554" s="8"/>
      <c r="E554" s="8"/>
      <c r="H554" s="8"/>
      <c r="I554" s="8"/>
      <c r="J554" s="8"/>
      <c r="K554" s="8"/>
      <c r="P554" s="8"/>
    </row>
    <row r="555" spans="3:16" ht="15.75" customHeight="1" x14ac:dyDescent="0.3">
      <c r="C555" s="8"/>
      <c r="E555" s="8"/>
      <c r="H555" s="8"/>
      <c r="I555" s="8"/>
      <c r="J555" s="8"/>
      <c r="K555" s="8"/>
      <c r="P555" s="8"/>
    </row>
    <row r="556" spans="3:16" ht="15.75" customHeight="1" x14ac:dyDescent="0.3">
      <c r="C556" s="8"/>
      <c r="E556" s="8"/>
      <c r="H556" s="8"/>
      <c r="I556" s="8"/>
      <c r="J556" s="8"/>
      <c r="K556" s="8"/>
      <c r="P556" s="8"/>
    </row>
    <row r="557" spans="3:16" ht="15.75" customHeight="1" x14ac:dyDescent="0.3">
      <c r="C557" s="8"/>
      <c r="E557" s="8"/>
      <c r="H557" s="8"/>
      <c r="I557" s="8"/>
      <c r="J557" s="8"/>
      <c r="K557" s="8"/>
      <c r="P557" s="8"/>
    </row>
    <row r="558" spans="3:16" ht="15.75" customHeight="1" x14ac:dyDescent="0.3">
      <c r="C558" s="8"/>
      <c r="E558" s="8"/>
      <c r="H558" s="8"/>
      <c r="I558" s="8"/>
      <c r="J558" s="8"/>
      <c r="K558" s="8"/>
      <c r="P558" s="8"/>
    </row>
    <row r="559" spans="3:16" ht="15.75" customHeight="1" x14ac:dyDescent="0.3">
      <c r="C559" s="8"/>
      <c r="E559" s="8"/>
      <c r="H559" s="8"/>
      <c r="I559" s="8"/>
      <c r="J559" s="8"/>
      <c r="K559" s="8"/>
      <c r="P559" s="8"/>
    </row>
    <row r="560" spans="3:16" ht="15.75" customHeight="1" x14ac:dyDescent="0.3">
      <c r="C560" s="8"/>
      <c r="E560" s="8"/>
      <c r="H560" s="8"/>
      <c r="I560" s="8"/>
      <c r="J560" s="8"/>
      <c r="K560" s="8"/>
      <c r="P560" s="8"/>
    </row>
    <row r="561" spans="3:16" ht="15.75" customHeight="1" x14ac:dyDescent="0.3">
      <c r="C561" s="8"/>
      <c r="E561" s="8"/>
      <c r="H561" s="8"/>
      <c r="I561" s="8"/>
      <c r="J561" s="8"/>
      <c r="K561" s="8"/>
      <c r="P561" s="8"/>
    </row>
    <row r="562" spans="3:16" ht="15.75" customHeight="1" x14ac:dyDescent="0.3">
      <c r="C562" s="8"/>
      <c r="E562" s="8"/>
      <c r="H562" s="8"/>
      <c r="I562" s="8"/>
      <c r="J562" s="8"/>
      <c r="K562" s="8"/>
      <c r="P562" s="8"/>
    </row>
    <row r="563" spans="3:16" ht="15.75" customHeight="1" x14ac:dyDescent="0.3">
      <c r="C563" s="8"/>
      <c r="E563" s="8"/>
      <c r="H563" s="8"/>
      <c r="I563" s="8"/>
      <c r="J563" s="8"/>
      <c r="K563" s="8"/>
      <c r="P563" s="8"/>
    </row>
    <row r="564" spans="3:16" ht="15.75" customHeight="1" x14ac:dyDescent="0.3">
      <c r="C564" s="8"/>
      <c r="E564" s="8"/>
      <c r="H564" s="8"/>
      <c r="I564" s="8"/>
      <c r="J564" s="8"/>
      <c r="K564" s="8"/>
      <c r="P564" s="8"/>
    </row>
    <row r="565" spans="3:16" ht="15.75" customHeight="1" x14ac:dyDescent="0.3">
      <c r="C565" s="8"/>
      <c r="E565" s="8"/>
      <c r="H565" s="8"/>
      <c r="I565" s="8"/>
      <c r="J565" s="8"/>
      <c r="K565" s="8"/>
      <c r="P565" s="8"/>
    </row>
    <row r="566" spans="3:16" ht="15.75" customHeight="1" x14ac:dyDescent="0.3">
      <c r="C566" s="8"/>
      <c r="E566" s="8"/>
      <c r="H566" s="8"/>
      <c r="I566" s="8"/>
      <c r="J566" s="8"/>
      <c r="K566" s="8"/>
      <c r="P566" s="8"/>
    </row>
    <row r="567" spans="3:16" ht="15.75" customHeight="1" x14ac:dyDescent="0.3">
      <c r="C567" s="8"/>
      <c r="E567" s="8"/>
      <c r="H567" s="8"/>
      <c r="I567" s="8"/>
      <c r="J567" s="8"/>
      <c r="K567" s="8"/>
      <c r="P567" s="8"/>
    </row>
    <row r="568" spans="3:16" ht="15.75" customHeight="1" x14ac:dyDescent="0.3">
      <c r="C568" s="8"/>
      <c r="E568" s="8"/>
      <c r="H568" s="8"/>
      <c r="I568" s="8"/>
      <c r="J568" s="8"/>
      <c r="K568" s="8"/>
      <c r="P568" s="8"/>
    </row>
    <row r="569" spans="3:16" ht="15.75" customHeight="1" x14ac:dyDescent="0.3">
      <c r="C569" s="8"/>
      <c r="E569" s="8"/>
      <c r="H569" s="8"/>
      <c r="I569" s="8"/>
      <c r="J569" s="8"/>
      <c r="K569" s="8"/>
      <c r="P569" s="8"/>
    </row>
    <row r="570" spans="3:16" ht="15.75" customHeight="1" x14ac:dyDescent="0.3">
      <c r="C570" s="8"/>
      <c r="E570" s="8"/>
      <c r="H570" s="8"/>
      <c r="I570" s="8"/>
      <c r="J570" s="8"/>
      <c r="K570" s="8"/>
      <c r="P570" s="8"/>
    </row>
    <row r="571" spans="3:16" ht="15.75" customHeight="1" x14ac:dyDescent="0.3">
      <c r="C571" s="8"/>
      <c r="E571" s="8"/>
      <c r="H571" s="8"/>
      <c r="I571" s="8"/>
      <c r="J571" s="8"/>
      <c r="K571" s="8"/>
      <c r="P571" s="8"/>
    </row>
    <row r="572" spans="3:16" ht="15.75" customHeight="1" x14ac:dyDescent="0.3">
      <c r="C572" s="8"/>
      <c r="E572" s="8"/>
      <c r="H572" s="8"/>
      <c r="I572" s="8"/>
      <c r="J572" s="8"/>
      <c r="K572" s="8"/>
      <c r="P572" s="8"/>
    </row>
    <row r="573" spans="3:16" ht="15.75" customHeight="1" x14ac:dyDescent="0.3">
      <c r="C573" s="8"/>
      <c r="E573" s="8"/>
      <c r="H573" s="8"/>
      <c r="I573" s="8"/>
      <c r="J573" s="8"/>
      <c r="K573" s="8"/>
      <c r="P573" s="8"/>
    </row>
    <row r="574" spans="3:16" ht="15.75" customHeight="1" x14ac:dyDescent="0.3">
      <c r="C574" s="8"/>
      <c r="E574" s="8"/>
      <c r="H574" s="8"/>
      <c r="I574" s="8"/>
      <c r="J574" s="8"/>
      <c r="K574" s="8"/>
      <c r="P574" s="8"/>
    </row>
    <row r="575" spans="3:16" ht="15.75" customHeight="1" x14ac:dyDescent="0.3">
      <c r="C575" s="8"/>
      <c r="E575" s="8"/>
      <c r="H575" s="8"/>
      <c r="I575" s="8"/>
      <c r="J575" s="8"/>
      <c r="K575" s="8"/>
      <c r="P575" s="8"/>
    </row>
    <row r="576" spans="3:16" ht="15.75" customHeight="1" x14ac:dyDescent="0.3">
      <c r="C576" s="8"/>
      <c r="E576" s="8"/>
      <c r="H576" s="8"/>
      <c r="I576" s="8"/>
      <c r="J576" s="8"/>
      <c r="K576" s="8"/>
      <c r="P576" s="8"/>
    </row>
    <row r="577" spans="3:16" ht="15.75" customHeight="1" x14ac:dyDescent="0.3">
      <c r="C577" s="8"/>
      <c r="E577" s="8"/>
      <c r="H577" s="8"/>
      <c r="I577" s="8"/>
      <c r="J577" s="8"/>
      <c r="K577" s="8"/>
      <c r="P577" s="8"/>
    </row>
    <row r="578" spans="3:16" ht="15.75" customHeight="1" x14ac:dyDescent="0.3">
      <c r="C578" s="8"/>
      <c r="E578" s="8"/>
      <c r="H578" s="8"/>
      <c r="I578" s="8"/>
      <c r="J578" s="8"/>
      <c r="K578" s="8"/>
      <c r="P578" s="8"/>
    </row>
    <row r="579" spans="3:16" ht="15.75" customHeight="1" x14ac:dyDescent="0.3">
      <c r="C579" s="8"/>
      <c r="E579" s="8"/>
      <c r="H579" s="8"/>
      <c r="I579" s="8"/>
      <c r="J579" s="8"/>
      <c r="K579" s="8"/>
      <c r="P579" s="8"/>
    </row>
    <row r="580" spans="3:16" ht="15.75" customHeight="1" x14ac:dyDescent="0.3">
      <c r="C580" s="8"/>
      <c r="E580" s="8"/>
      <c r="H580" s="8"/>
      <c r="I580" s="8"/>
      <c r="J580" s="8"/>
      <c r="K580" s="8"/>
      <c r="P580" s="8"/>
    </row>
    <row r="581" spans="3:16" ht="15.75" customHeight="1" x14ac:dyDescent="0.3">
      <c r="C581" s="8"/>
      <c r="E581" s="8"/>
      <c r="H581" s="8"/>
      <c r="I581" s="8"/>
      <c r="J581" s="8"/>
      <c r="K581" s="8"/>
      <c r="P581" s="8"/>
    </row>
    <row r="582" spans="3:16" ht="15.75" customHeight="1" x14ac:dyDescent="0.3">
      <c r="C582" s="8"/>
      <c r="E582" s="8"/>
      <c r="H582" s="8"/>
      <c r="I582" s="8"/>
      <c r="J582" s="8"/>
      <c r="K582" s="8"/>
      <c r="P582" s="8"/>
    </row>
    <row r="583" spans="3:16" ht="15.75" customHeight="1" x14ac:dyDescent="0.3">
      <c r="C583" s="8"/>
      <c r="E583" s="8"/>
      <c r="H583" s="8"/>
      <c r="I583" s="8"/>
      <c r="J583" s="8"/>
      <c r="K583" s="8"/>
      <c r="P583" s="8"/>
    </row>
    <row r="584" spans="3:16" ht="15.75" customHeight="1" x14ac:dyDescent="0.3">
      <c r="C584" s="8"/>
      <c r="E584" s="8"/>
      <c r="H584" s="8"/>
      <c r="I584" s="8"/>
      <c r="J584" s="8"/>
      <c r="K584" s="8"/>
      <c r="P584" s="8"/>
    </row>
    <row r="585" spans="3:16" ht="15.75" customHeight="1" x14ac:dyDescent="0.3">
      <c r="C585" s="8"/>
      <c r="E585" s="8"/>
      <c r="H585" s="8"/>
      <c r="I585" s="8"/>
      <c r="J585" s="8"/>
      <c r="K585" s="8"/>
      <c r="P585" s="8"/>
    </row>
    <row r="586" spans="3:16" ht="15.75" customHeight="1" x14ac:dyDescent="0.3">
      <c r="C586" s="8"/>
      <c r="E586" s="8"/>
      <c r="H586" s="8"/>
      <c r="I586" s="8"/>
      <c r="J586" s="8"/>
      <c r="K586" s="8"/>
      <c r="P586" s="8"/>
    </row>
    <row r="587" spans="3:16" ht="15.75" customHeight="1" x14ac:dyDescent="0.3">
      <c r="C587" s="8"/>
      <c r="E587" s="8"/>
      <c r="H587" s="8"/>
      <c r="I587" s="8"/>
      <c r="J587" s="8"/>
      <c r="K587" s="8"/>
      <c r="P587" s="8"/>
    </row>
    <row r="588" spans="3:16" ht="15.75" customHeight="1" x14ac:dyDescent="0.3">
      <c r="C588" s="8"/>
      <c r="E588" s="8"/>
      <c r="H588" s="8"/>
      <c r="I588" s="8"/>
      <c r="J588" s="8"/>
      <c r="K588" s="8"/>
      <c r="P588" s="8"/>
    </row>
    <row r="589" spans="3:16" ht="15.75" customHeight="1" x14ac:dyDescent="0.3">
      <c r="C589" s="8"/>
      <c r="E589" s="8"/>
      <c r="H589" s="8"/>
      <c r="I589" s="8"/>
      <c r="J589" s="8"/>
      <c r="K589" s="8"/>
      <c r="P589" s="8"/>
    </row>
    <row r="590" spans="3:16" ht="15.75" customHeight="1" x14ac:dyDescent="0.3">
      <c r="C590" s="8"/>
      <c r="E590" s="8"/>
      <c r="H590" s="8"/>
      <c r="I590" s="8"/>
      <c r="J590" s="8"/>
      <c r="K590" s="8"/>
      <c r="P590" s="8"/>
    </row>
    <row r="591" spans="3:16" ht="15.75" customHeight="1" x14ac:dyDescent="0.3">
      <c r="C591" s="8"/>
      <c r="E591" s="8"/>
      <c r="H591" s="8"/>
      <c r="I591" s="8"/>
      <c r="J591" s="8"/>
      <c r="K591" s="8"/>
      <c r="P591" s="8"/>
    </row>
    <row r="592" spans="3:16" ht="15.75" customHeight="1" x14ac:dyDescent="0.3">
      <c r="C592" s="8"/>
      <c r="E592" s="8"/>
      <c r="H592" s="8"/>
      <c r="I592" s="8"/>
      <c r="J592" s="8"/>
      <c r="K592" s="8"/>
      <c r="P592" s="8"/>
    </row>
    <row r="593" spans="3:16" ht="15.75" customHeight="1" x14ac:dyDescent="0.3">
      <c r="C593" s="8"/>
      <c r="E593" s="8"/>
      <c r="H593" s="8"/>
      <c r="I593" s="8"/>
      <c r="J593" s="8"/>
      <c r="K593" s="8"/>
      <c r="P593" s="8"/>
    </row>
    <row r="594" spans="3:16" ht="15.75" customHeight="1" x14ac:dyDescent="0.3">
      <c r="C594" s="8"/>
      <c r="E594" s="8"/>
      <c r="H594" s="8"/>
      <c r="I594" s="8"/>
      <c r="J594" s="8"/>
      <c r="K594" s="8"/>
      <c r="P594" s="8"/>
    </row>
    <row r="595" spans="3:16" ht="15.75" customHeight="1" x14ac:dyDescent="0.3">
      <c r="C595" s="8"/>
      <c r="E595" s="8"/>
      <c r="H595" s="8"/>
      <c r="I595" s="8"/>
      <c r="J595" s="8"/>
      <c r="K595" s="8"/>
      <c r="P595" s="8"/>
    </row>
    <row r="596" spans="3:16" ht="15.75" customHeight="1" x14ac:dyDescent="0.3">
      <c r="C596" s="8"/>
      <c r="E596" s="8"/>
      <c r="H596" s="8"/>
      <c r="I596" s="8"/>
      <c r="J596" s="8"/>
      <c r="K596" s="8"/>
      <c r="P596" s="8"/>
    </row>
    <row r="597" spans="3:16" ht="15.75" customHeight="1" x14ac:dyDescent="0.3">
      <c r="C597" s="8"/>
      <c r="E597" s="8"/>
      <c r="H597" s="8"/>
      <c r="I597" s="8"/>
      <c r="J597" s="8"/>
      <c r="K597" s="8"/>
      <c r="P597" s="8"/>
    </row>
    <row r="598" spans="3:16" ht="15.75" customHeight="1" x14ac:dyDescent="0.3">
      <c r="C598" s="8"/>
      <c r="E598" s="8"/>
      <c r="H598" s="8"/>
      <c r="I598" s="8"/>
      <c r="J598" s="8"/>
      <c r="K598" s="8"/>
      <c r="P598" s="8"/>
    </row>
    <row r="599" spans="3:16" ht="15.75" customHeight="1" x14ac:dyDescent="0.3">
      <c r="C599" s="8"/>
      <c r="E599" s="8"/>
      <c r="H599" s="8"/>
      <c r="I599" s="8"/>
      <c r="J599" s="8"/>
      <c r="K599" s="8"/>
      <c r="P599" s="8"/>
    </row>
    <row r="600" spans="3:16" ht="15.75" customHeight="1" x14ac:dyDescent="0.3">
      <c r="C600" s="8"/>
      <c r="E600" s="8"/>
      <c r="H600" s="8"/>
      <c r="I600" s="8"/>
      <c r="J600" s="8"/>
      <c r="K600" s="8"/>
      <c r="P600" s="8"/>
    </row>
    <row r="601" spans="3:16" ht="15.75" customHeight="1" x14ac:dyDescent="0.3">
      <c r="C601" s="8"/>
      <c r="E601" s="8"/>
      <c r="H601" s="8"/>
      <c r="I601" s="8"/>
      <c r="J601" s="8"/>
      <c r="K601" s="8"/>
      <c r="P601" s="8"/>
    </row>
    <row r="602" spans="3:16" ht="15.75" customHeight="1" x14ac:dyDescent="0.3">
      <c r="C602" s="8"/>
      <c r="E602" s="8"/>
      <c r="H602" s="8"/>
      <c r="I602" s="8"/>
      <c r="J602" s="8"/>
      <c r="K602" s="8"/>
      <c r="P602" s="8"/>
    </row>
    <row r="603" spans="3:16" ht="15.75" customHeight="1" x14ac:dyDescent="0.3">
      <c r="C603" s="8"/>
      <c r="E603" s="8"/>
      <c r="H603" s="8"/>
      <c r="I603" s="8"/>
      <c r="J603" s="8"/>
      <c r="K603" s="8"/>
      <c r="P603" s="8"/>
    </row>
    <row r="604" spans="3:16" ht="15.75" customHeight="1" x14ac:dyDescent="0.3">
      <c r="C604" s="8"/>
      <c r="E604" s="8"/>
      <c r="H604" s="8"/>
      <c r="I604" s="8"/>
      <c r="J604" s="8"/>
      <c r="K604" s="8"/>
      <c r="P604" s="8"/>
    </row>
    <row r="605" spans="3:16" ht="15.75" customHeight="1" x14ac:dyDescent="0.3">
      <c r="C605" s="8"/>
      <c r="E605" s="8"/>
      <c r="H605" s="8"/>
      <c r="I605" s="8"/>
      <c r="J605" s="8"/>
      <c r="K605" s="8"/>
      <c r="P605" s="8"/>
    </row>
    <row r="606" spans="3:16" ht="15.75" customHeight="1" x14ac:dyDescent="0.3">
      <c r="C606" s="8"/>
      <c r="E606" s="8"/>
      <c r="H606" s="8"/>
      <c r="I606" s="8"/>
      <c r="J606" s="8"/>
      <c r="K606" s="8"/>
      <c r="P606" s="8"/>
    </row>
    <row r="607" spans="3:16" ht="15.75" customHeight="1" x14ac:dyDescent="0.3">
      <c r="C607" s="8"/>
      <c r="E607" s="8"/>
      <c r="H607" s="8"/>
      <c r="I607" s="8"/>
      <c r="J607" s="8"/>
      <c r="K607" s="8"/>
      <c r="P607" s="8"/>
    </row>
    <row r="608" spans="3:16" ht="15.75" customHeight="1" x14ac:dyDescent="0.3">
      <c r="C608" s="8"/>
      <c r="E608" s="8"/>
      <c r="H608" s="8"/>
      <c r="I608" s="8"/>
      <c r="J608" s="8"/>
      <c r="K608" s="8"/>
      <c r="P608" s="8"/>
    </row>
    <row r="609" spans="3:16" ht="15.75" customHeight="1" x14ac:dyDescent="0.3">
      <c r="C609" s="8"/>
      <c r="E609" s="8"/>
      <c r="H609" s="8"/>
      <c r="I609" s="8"/>
      <c r="J609" s="8"/>
      <c r="K609" s="8"/>
      <c r="P609" s="8"/>
    </row>
    <row r="610" spans="3:16" ht="15.75" customHeight="1" x14ac:dyDescent="0.3">
      <c r="C610" s="8"/>
      <c r="E610" s="8"/>
      <c r="H610" s="8"/>
      <c r="I610" s="8"/>
      <c r="J610" s="8"/>
      <c r="K610" s="8"/>
      <c r="P610" s="8"/>
    </row>
    <row r="611" spans="3:16" ht="15.75" customHeight="1" x14ac:dyDescent="0.3">
      <c r="C611" s="8"/>
      <c r="E611" s="8"/>
      <c r="H611" s="8"/>
      <c r="I611" s="8"/>
      <c r="J611" s="8"/>
      <c r="K611" s="8"/>
      <c r="P611" s="8"/>
    </row>
    <row r="612" spans="3:16" ht="15.75" customHeight="1" x14ac:dyDescent="0.3">
      <c r="C612" s="8"/>
      <c r="E612" s="8"/>
      <c r="H612" s="8"/>
      <c r="I612" s="8"/>
      <c r="J612" s="8"/>
      <c r="K612" s="8"/>
      <c r="P612" s="8"/>
    </row>
    <row r="613" spans="3:16" ht="15.75" customHeight="1" x14ac:dyDescent="0.3">
      <c r="C613" s="8"/>
      <c r="E613" s="8"/>
      <c r="H613" s="8"/>
      <c r="I613" s="8"/>
      <c r="J613" s="8"/>
      <c r="K613" s="8"/>
      <c r="P613" s="8"/>
    </row>
    <row r="614" spans="3:16" ht="15.75" customHeight="1" x14ac:dyDescent="0.3">
      <c r="C614" s="8"/>
      <c r="E614" s="8"/>
      <c r="H614" s="8"/>
      <c r="I614" s="8"/>
      <c r="J614" s="8"/>
      <c r="K614" s="8"/>
      <c r="P614" s="8"/>
    </row>
    <row r="615" spans="3:16" ht="15.75" customHeight="1" x14ac:dyDescent="0.3">
      <c r="C615" s="8"/>
      <c r="E615" s="8"/>
      <c r="H615" s="8"/>
      <c r="I615" s="8"/>
      <c r="J615" s="8"/>
      <c r="K615" s="8"/>
      <c r="P615" s="8"/>
    </row>
    <row r="616" spans="3:16" ht="15.75" customHeight="1" x14ac:dyDescent="0.3">
      <c r="C616" s="8"/>
      <c r="E616" s="8"/>
      <c r="H616" s="8"/>
      <c r="I616" s="8"/>
      <c r="J616" s="8"/>
      <c r="K616" s="8"/>
      <c r="P616" s="8"/>
    </row>
    <row r="617" spans="3:16" ht="15.75" customHeight="1" x14ac:dyDescent="0.3">
      <c r="C617" s="8"/>
      <c r="E617" s="8"/>
      <c r="H617" s="8"/>
      <c r="I617" s="8"/>
      <c r="J617" s="8"/>
      <c r="K617" s="8"/>
      <c r="P617" s="8"/>
    </row>
    <row r="618" spans="3:16" ht="15.75" customHeight="1" x14ac:dyDescent="0.3">
      <c r="C618" s="8"/>
      <c r="E618" s="8"/>
      <c r="H618" s="8"/>
      <c r="I618" s="8"/>
      <c r="J618" s="8"/>
      <c r="K618" s="8"/>
      <c r="P618" s="8"/>
    </row>
    <row r="619" spans="3:16" ht="15.75" customHeight="1" x14ac:dyDescent="0.3">
      <c r="C619" s="8"/>
      <c r="E619" s="8"/>
      <c r="H619" s="8"/>
      <c r="I619" s="8"/>
      <c r="J619" s="8"/>
      <c r="K619" s="8"/>
      <c r="P619" s="8"/>
    </row>
    <row r="620" spans="3:16" ht="15.75" customHeight="1" x14ac:dyDescent="0.3">
      <c r="C620" s="8"/>
      <c r="E620" s="8"/>
      <c r="H620" s="8"/>
      <c r="I620" s="8"/>
      <c r="J620" s="8"/>
      <c r="K620" s="8"/>
      <c r="P620" s="8"/>
    </row>
    <row r="621" spans="3:16" ht="15.75" customHeight="1" x14ac:dyDescent="0.3">
      <c r="C621" s="8"/>
      <c r="E621" s="8"/>
      <c r="H621" s="8"/>
      <c r="I621" s="8"/>
      <c r="J621" s="8"/>
      <c r="K621" s="8"/>
      <c r="P621" s="8"/>
    </row>
    <row r="622" spans="3:16" ht="15.75" customHeight="1" x14ac:dyDescent="0.3">
      <c r="C622" s="8"/>
      <c r="E622" s="8"/>
      <c r="H622" s="8"/>
      <c r="I622" s="8"/>
      <c r="J622" s="8"/>
      <c r="K622" s="8"/>
      <c r="P622" s="8"/>
    </row>
    <row r="623" spans="3:16" ht="15.75" customHeight="1" x14ac:dyDescent="0.3">
      <c r="C623" s="8"/>
      <c r="E623" s="8"/>
      <c r="H623" s="8"/>
      <c r="I623" s="8"/>
      <c r="J623" s="8"/>
      <c r="K623" s="8"/>
      <c r="P623" s="8"/>
    </row>
    <row r="624" spans="3:16" ht="15.75" customHeight="1" x14ac:dyDescent="0.3">
      <c r="C624" s="8"/>
      <c r="E624" s="8"/>
      <c r="H624" s="8"/>
      <c r="I624" s="8"/>
      <c r="J624" s="8"/>
      <c r="K624" s="8"/>
      <c r="P624" s="8"/>
    </row>
    <row r="625" spans="3:16" ht="15.75" customHeight="1" x14ac:dyDescent="0.3">
      <c r="C625" s="8"/>
      <c r="E625" s="8"/>
      <c r="H625" s="8"/>
      <c r="I625" s="8"/>
      <c r="J625" s="8"/>
      <c r="K625" s="8"/>
      <c r="P625" s="8"/>
    </row>
    <row r="626" spans="3:16" ht="15.75" customHeight="1" x14ac:dyDescent="0.3">
      <c r="C626" s="8"/>
      <c r="E626" s="8"/>
      <c r="H626" s="8"/>
      <c r="I626" s="8"/>
      <c r="J626" s="8"/>
      <c r="K626" s="8"/>
      <c r="P626" s="8"/>
    </row>
    <row r="627" spans="3:16" ht="15.75" customHeight="1" x14ac:dyDescent="0.3">
      <c r="C627" s="8"/>
      <c r="E627" s="8"/>
      <c r="H627" s="8"/>
      <c r="I627" s="8"/>
      <c r="J627" s="8"/>
      <c r="K627" s="8"/>
      <c r="P627" s="8"/>
    </row>
    <row r="628" spans="3:16" ht="15.75" customHeight="1" x14ac:dyDescent="0.3">
      <c r="C628" s="8"/>
      <c r="E628" s="8"/>
      <c r="H628" s="8"/>
      <c r="I628" s="8"/>
      <c r="J628" s="8"/>
      <c r="K628" s="8"/>
      <c r="P628" s="8"/>
    </row>
    <row r="629" spans="3:16" ht="15.75" customHeight="1" x14ac:dyDescent="0.3">
      <c r="C629" s="8"/>
      <c r="E629" s="8"/>
      <c r="H629" s="8"/>
      <c r="I629" s="8"/>
      <c r="J629" s="8"/>
      <c r="K629" s="8"/>
      <c r="P629" s="8"/>
    </row>
    <row r="630" spans="3:16" ht="15.75" customHeight="1" x14ac:dyDescent="0.3">
      <c r="C630" s="8"/>
      <c r="E630" s="8"/>
      <c r="H630" s="8"/>
      <c r="I630" s="8"/>
      <c r="J630" s="8"/>
      <c r="K630" s="8"/>
      <c r="P630" s="8"/>
    </row>
    <row r="631" spans="3:16" ht="15.75" customHeight="1" x14ac:dyDescent="0.3">
      <c r="C631" s="8"/>
      <c r="E631" s="8"/>
      <c r="H631" s="8"/>
      <c r="I631" s="8"/>
      <c r="J631" s="8"/>
      <c r="K631" s="8"/>
      <c r="P631" s="8"/>
    </row>
    <row r="632" spans="3:16" ht="15.75" customHeight="1" x14ac:dyDescent="0.3">
      <c r="C632" s="8"/>
      <c r="E632" s="8"/>
      <c r="H632" s="8"/>
      <c r="I632" s="8"/>
      <c r="J632" s="8"/>
      <c r="K632" s="8"/>
      <c r="P632" s="8"/>
    </row>
    <row r="633" spans="3:16" ht="15.75" customHeight="1" x14ac:dyDescent="0.3">
      <c r="C633" s="8"/>
      <c r="E633" s="8"/>
      <c r="H633" s="8"/>
      <c r="I633" s="8"/>
      <c r="J633" s="8"/>
      <c r="K633" s="8"/>
      <c r="P633" s="8"/>
    </row>
    <row r="634" spans="3:16" ht="15.75" customHeight="1" x14ac:dyDescent="0.3">
      <c r="C634" s="8"/>
      <c r="E634" s="8"/>
      <c r="H634" s="8"/>
      <c r="I634" s="8"/>
      <c r="J634" s="8"/>
      <c r="K634" s="8"/>
      <c r="P634" s="8"/>
    </row>
    <row r="635" spans="3:16" ht="15.75" customHeight="1" x14ac:dyDescent="0.3">
      <c r="C635" s="8"/>
      <c r="E635" s="8"/>
      <c r="H635" s="8"/>
      <c r="I635" s="8"/>
      <c r="J635" s="8"/>
      <c r="K635" s="8"/>
      <c r="P635" s="8"/>
    </row>
    <row r="636" spans="3:16" ht="15.75" customHeight="1" x14ac:dyDescent="0.3">
      <c r="C636" s="8"/>
      <c r="E636" s="8"/>
      <c r="H636" s="8"/>
      <c r="I636" s="8"/>
      <c r="J636" s="8"/>
      <c r="K636" s="8"/>
      <c r="P636" s="8"/>
    </row>
    <row r="637" spans="3:16" ht="15.75" customHeight="1" x14ac:dyDescent="0.3">
      <c r="C637" s="8"/>
      <c r="E637" s="8"/>
      <c r="H637" s="8"/>
      <c r="I637" s="8"/>
      <c r="J637" s="8"/>
      <c r="K637" s="8"/>
      <c r="P637" s="8"/>
    </row>
    <row r="638" spans="3:16" ht="15.75" customHeight="1" x14ac:dyDescent="0.3">
      <c r="C638" s="8"/>
      <c r="E638" s="8"/>
      <c r="H638" s="8"/>
      <c r="I638" s="8"/>
      <c r="J638" s="8"/>
      <c r="K638" s="8"/>
      <c r="P638" s="8"/>
    </row>
    <row r="639" spans="3:16" ht="15.75" customHeight="1" x14ac:dyDescent="0.3">
      <c r="C639" s="8"/>
      <c r="E639" s="8"/>
      <c r="H639" s="8"/>
      <c r="I639" s="8"/>
      <c r="J639" s="8"/>
      <c r="K639" s="8"/>
      <c r="P639" s="8"/>
    </row>
    <row r="640" spans="3:16" ht="15.75" customHeight="1" x14ac:dyDescent="0.3">
      <c r="C640" s="8"/>
      <c r="E640" s="8"/>
      <c r="H640" s="8"/>
      <c r="I640" s="8"/>
      <c r="J640" s="8"/>
      <c r="K640" s="8"/>
      <c r="P640" s="8"/>
    </row>
    <row r="641" spans="3:16" ht="15.75" customHeight="1" x14ac:dyDescent="0.3">
      <c r="C641" s="8"/>
      <c r="E641" s="8"/>
      <c r="H641" s="8"/>
      <c r="I641" s="8"/>
      <c r="J641" s="8"/>
      <c r="K641" s="8"/>
      <c r="P641" s="8"/>
    </row>
    <row r="642" spans="3:16" ht="15.75" customHeight="1" x14ac:dyDescent="0.3">
      <c r="C642" s="8"/>
      <c r="E642" s="8"/>
      <c r="H642" s="8"/>
      <c r="I642" s="8"/>
      <c r="J642" s="8"/>
      <c r="K642" s="8"/>
      <c r="P642" s="8"/>
    </row>
    <row r="643" spans="3:16" ht="15.75" customHeight="1" x14ac:dyDescent="0.3">
      <c r="C643" s="8"/>
      <c r="E643" s="8"/>
      <c r="H643" s="8"/>
      <c r="I643" s="8"/>
      <c r="J643" s="8"/>
      <c r="K643" s="8"/>
      <c r="P643" s="8"/>
    </row>
    <row r="644" spans="3:16" ht="15.75" customHeight="1" x14ac:dyDescent="0.3">
      <c r="C644" s="8"/>
      <c r="E644" s="8"/>
      <c r="H644" s="8"/>
      <c r="I644" s="8"/>
      <c r="J644" s="8"/>
      <c r="K644" s="8"/>
      <c r="P644" s="8"/>
    </row>
    <row r="645" spans="3:16" ht="15.75" customHeight="1" x14ac:dyDescent="0.3">
      <c r="C645" s="8"/>
      <c r="E645" s="8"/>
      <c r="H645" s="8"/>
      <c r="I645" s="8"/>
      <c r="J645" s="8"/>
      <c r="K645" s="8"/>
      <c r="P645" s="8"/>
    </row>
    <row r="646" spans="3:16" ht="15.75" customHeight="1" x14ac:dyDescent="0.3">
      <c r="C646" s="8"/>
      <c r="E646" s="8"/>
      <c r="H646" s="8"/>
      <c r="I646" s="8"/>
      <c r="J646" s="8"/>
      <c r="K646" s="8"/>
      <c r="P646" s="8"/>
    </row>
    <row r="647" spans="3:16" ht="15.75" customHeight="1" x14ac:dyDescent="0.3">
      <c r="C647" s="8"/>
      <c r="E647" s="8"/>
      <c r="H647" s="8"/>
      <c r="I647" s="8"/>
      <c r="J647" s="8"/>
      <c r="K647" s="8"/>
      <c r="P647" s="8"/>
    </row>
    <row r="648" spans="3:16" ht="15.75" customHeight="1" x14ac:dyDescent="0.3">
      <c r="C648" s="8"/>
      <c r="E648" s="8"/>
      <c r="H648" s="8"/>
      <c r="I648" s="8"/>
      <c r="J648" s="8"/>
      <c r="K648" s="8"/>
      <c r="P648" s="8"/>
    </row>
    <row r="649" spans="3:16" ht="15.75" customHeight="1" x14ac:dyDescent="0.3">
      <c r="C649" s="8"/>
      <c r="E649" s="8"/>
      <c r="H649" s="8"/>
      <c r="I649" s="8"/>
      <c r="J649" s="8"/>
      <c r="K649" s="8"/>
      <c r="P649" s="8"/>
    </row>
    <row r="650" spans="3:16" ht="15.75" customHeight="1" x14ac:dyDescent="0.3">
      <c r="C650" s="8"/>
      <c r="E650" s="8"/>
      <c r="H650" s="8"/>
      <c r="I650" s="8"/>
      <c r="J650" s="8"/>
      <c r="K650" s="8"/>
      <c r="P650" s="8"/>
    </row>
    <row r="651" spans="3:16" ht="15.75" customHeight="1" x14ac:dyDescent="0.3">
      <c r="C651" s="8"/>
      <c r="E651" s="8"/>
      <c r="H651" s="8"/>
      <c r="I651" s="8"/>
      <c r="J651" s="8"/>
      <c r="K651" s="8"/>
      <c r="P651" s="8"/>
    </row>
    <row r="652" spans="3:16" ht="15.75" customHeight="1" x14ac:dyDescent="0.3">
      <c r="C652" s="8"/>
      <c r="E652" s="8"/>
      <c r="H652" s="8"/>
      <c r="I652" s="8"/>
      <c r="J652" s="8"/>
      <c r="K652" s="8"/>
      <c r="P652" s="8"/>
    </row>
    <row r="653" spans="3:16" ht="15.75" customHeight="1" x14ac:dyDescent="0.3">
      <c r="C653" s="8"/>
      <c r="E653" s="8"/>
      <c r="H653" s="8"/>
      <c r="I653" s="8"/>
      <c r="J653" s="8"/>
      <c r="K653" s="8"/>
      <c r="P653" s="8"/>
    </row>
    <row r="654" spans="3:16" ht="15.75" customHeight="1" x14ac:dyDescent="0.3">
      <c r="C654" s="8"/>
      <c r="E654" s="8"/>
      <c r="H654" s="8"/>
      <c r="I654" s="8"/>
      <c r="J654" s="8"/>
      <c r="K654" s="8"/>
      <c r="P654" s="8"/>
    </row>
    <row r="655" spans="3:16" ht="15.75" customHeight="1" x14ac:dyDescent="0.3">
      <c r="C655" s="8"/>
      <c r="E655" s="8"/>
      <c r="H655" s="8"/>
      <c r="I655" s="8"/>
      <c r="J655" s="8"/>
      <c r="K655" s="8"/>
      <c r="P655" s="8"/>
    </row>
    <row r="656" spans="3:16" ht="15.75" customHeight="1" x14ac:dyDescent="0.3">
      <c r="C656" s="8"/>
      <c r="E656" s="8"/>
      <c r="H656" s="8"/>
      <c r="I656" s="8"/>
      <c r="J656" s="8"/>
      <c r="K656" s="8"/>
      <c r="P656" s="8"/>
    </row>
    <row r="657" spans="3:16" ht="15.75" customHeight="1" x14ac:dyDescent="0.3">
      <c r="C657" s="8"/>
      <c r="E657" s="8"/>
      <c r="H657" s="8"/>
      <c r="I657" s="8"/>
      <c r="J657" s="8"/>
      <c r="K657" s="8"/>
      <c r="P657" s="8"/>
    </row>
    <row r="658" spans="3:16" ht="15.75" customHeight="1" x14ac:dyDescent="0.3">
      <c r="C658" s="8"/>
      <c r="E658" s="8"/>
      <c r="H658" s="8"/>
      <c r="I658" s="8"/>
      <c r="J658" s="8"/>
      <c r="K658" s="8"/>
      <c r="P658" s="8"/>
    </row>
    <row r="659" spans="3:16" ht="15.75" customHeight="1" x14ac:dyDescent="0.3">
      <c r="C659" s="8"/>
      <c r="E659" s="8"/>
      <c r="H659" s="8"/>
      <c r="I659" s="8"/>
      <c r="J659" s="8"/>
      <c r="K659" s="8"/>
      <c r="P659" s="8"/>
    </row>
    <row r="660" spans="3:16" ht="15.75" customHeight="1" x14ac:dyDescent="0.3">
      <c r="C660" s="8"/>
      <c r="E660" s="8"/>
      <c r="H660" s="8"/>
      <c r="I660" s="8"/>
      <c r="J660" s="8"/>
      <c r="K660" s="8"/>
      <c r="P660" s="8"/>
    </row>
    <row r="661" spans="3:16" ht="15.75" customHeight="1" x14ac:dyDescent="0.3">
      <c r="C661" s="8"/>
      <c r="E661" s="8"/>
      <c r="H661" s="8"/>
      <c r="I661" s="8"/>
      <c r="J661" s="8"/>
      <c r="K661" s="8"/>
      <c r="P661" s="8"/>
    </row>
    <row r="662" spans="3:16" ht="15.75" customHeight="1" x14ac:dyDescent="0.3">
      <c r="C662" s="8"/>
      <c r="E662" s="8"/>
      <c r="H662" s="8"/>
      <c r="I662" s="8"/>
      <c r="J662" s="8"/>
      <c r="K662" s="8"/>
      <c r="P662" s="8"/>
    </row>
    <row r="663" spans="3:16" ht="15.75" customHeight="1" x14ac:dyDescent="0.3">
      <c r="C663" s="8"/>
      <c r="E663" s="8"/>
      <c r="H663" s="8"/>
      <c r="I663" s="8"/>
      <c r="J663" s="8"/>
      <c r="K663" s="8"/>
      <c r="P663" s="8"/>
    </row>
    <row r="664" spans="3:16" ht="15.75" customHeight="1" x14ac:dyDescent="0.3">
      <c r="C664" s="8"/>
      <c r="E664" s="8"/>
      <c r="H664" s="8"/>
      <c r="I664" s="8"/>
      <c r="J664" s="8"/>
      <c r="K664" s="8"/>
      <c r="P664" s="8"/>
    </row>
    <row r="665" spans="3:16" ht="15.75" customHeight="1" x14ac:dyDescent="0.3">
      <c r="C665" s="8"/>
      <c r="E665" s="8"/>
      <c r="H665" s="8"/>
      <c r="I665" s="8"/>
      <c r="J665" s="8"/>
      <c r="K665" s="8"/>
      <c r="P665" s="8"/>
    </row>
    <row r="666" spans="3:16" ht="15.75" customHeight="1" x14ac:dyDescent="0.3">
      <c r="C666" s="8"/>
      <c r="E666" s="8"/>
      <c r="H666" s="8"/>
      <c r="I666" s="8"/>
      <c r="J666" s="8"/>
      <c r="K666" s="8"/>
      <c r="P666" s="8"/>
    </row>
    <row r="667" spans="3:16" ht="15.75" customHeight="1" x14ac:dyDescent="0.3">
      <c r="C667" s="8"/>
      <c r="E667" s="8"/>
      <c r="H667" s="8"/>
      <c r="I667" s="8"/>
      <c r="J667" s="8"/>
      <c r="K667" s="8"/>
      <c r="P667" s="8"/>
    </row>
    <row r="668" spans="3:16" ht="15.75" customHeight="1" x14ac:dyDescent="0.3">
      <c r="C668" s="8"/>
      <c r="E668" s="8"/>
      <c r="H668" s="8"/>
      <c r="I668" s="8"/>
      <c r="J668" s="8"/>
      <c r="K668" s="8"/>
      <c r="P668" s="8"/>
    </row>
    <row r="669" spans="3:16" ht="15.75" customHeight="1" x14ac:dyDescent="0.3">
      <c r="C669" s="8"/>
      <c r="E669" s="8"/>
      <c r="H669" s="8"/>
      <c r="I669" s="8"/>
      <c r="J669" s="8"/>
      <c r="K669" s="8"/>
      <c r="P669" s="8"/>
    </row>
    <row r="670" spans="3:16" ht="15.75" customHeight="1" x14ac:dyDescent="0.3">
      <c r="C670" s="8"/>
      <c r="E670" s="8"/>
      <c r="H670" s="8"/>
      <c r="I670" s="8"/>
      <c r="J670" s="8"/>
      <c r="K670" s="8"/>
      <c r="P670" s="8"/>
    </row>
    <row r="671" spans="3:16" ht="15.75" customHeight="1" x14ac:dyDescent="0.3">
      <c r="C671" s="8"/>
      <c r="E671" s="8"/>
      <c r="H671" s="8"/>
      <c r="I671" s="8"/>
      <c r="J671" s="8"/>
      <c r="K671" s="8"/>
      <c r="P671" s="8"/>
    </row>
    <row r="672" spans="3:16" ht="15.75" customHeight="1" x14ac:dyDescent="0.3">
      <c r="C672" s="8"/>
      <c r="E672" s="8"/>
      <c r="H672" s="8"/>
      <c r="I672" s="8"/>
      <c r="J672" s="8"/>
      <c r="K672" s="8"/>
      <c r="P672" s="8"/>
    </row>
    <row r="673" spans="3:16" ht="15.75" customHeight="1" x14ac:dyDescent="0.3">
      <c r="C673" s="8"/>
      <c r="E673" s="8"/>
      <c r="H673" s="8"/>
      <c r="I673" s="8"/>
      <c r="J673" s="8"/>
      <c r="K673" s="8"/>
      <c r="P673" s="8"/>
    </row>
    <row r="674" spans="3:16" ht="15.75" customHeight="1" x14ac:dyDescent="0.3">
      <c r="C674" s="8"/>
      <c r="E674" s="8"/>
      <c r="H674" s="8"/>
      <c r="I674" s="8"/>
      <c r="J674" s="8"/>
      <c r="K674" s="8"/>
      <c r="P674" s="8"/>
    </row>
    <row r="675" spans="3:16" ht="15.75" customHeight="1" x14ac:dyDescent="0.3">
      <c r="C675" s="8"/>
      <c r="E675" s="8"/>
      <c r="H675" s="8"/>
      <c r="I675" s="8"/>
      <c r="J675" s="8"/>
      <c r="K675" s="8"/>
      <c r="P675" s="8"/>
    </row>
    <row r="676" spans="3:16" ht="15.75" customHeight="1" x14ac:dyDescent="0.3">
      <c r="C676" s="8"/>
      <c r="E676" s="8"/>
      <c r="H676" s="8"/>
      <c r="I676" s="8"/>
      <c r="J676" s="8"/>
      <c r="K676" s="8"/>
      <c r="P676" s="8"/>
    </row>
    <row r="677" spans="3:16" ht="15.75" customHeight="1" x14ac:dyDescent="0.3">
      <c r="C677" s="8"/>
      <c r="E677" s="8"/>
      <c r="H677" s="8"/>
      <c r="I677" s="8"/>
      <c r="J677" s="8"/>
      <c r="K677" s="8"/>
      <c r="P677" s="8"/>
    </row>
    <row r="678" spans="3:16" ht="15.75" customHeight="1" x14ac:dyDescent="0.3">
      <c r="C678" s="8"/>
      <c r="E678" s="8"/>
      <c r="H678" s="8"/>
      <c r="I678" s="8"/>
      <c r="J678" s="8"/>
      <c r="K678" s="8"/>
      <c r="P678" s="8"/>
    </row>
    <row r="679" spans="3:16" ht="15.75" customHeight="1" x14ac:dyDescent="0.3">
      <c r="C679" s="8"/>
      <c r="E679" s="8"/>
      <c r="H679" s="8"/>
      <c r="I679" s="8"/>
      <c r="J679" s="8"/>
      <c r="K679" s="8"/>
      <c r="P679" s="8"/>
    </row>
    <row r="680" spans="3:16" ht="15.75" customHeight="1" x14ac:dyDescent="0.3">
      <c r="C680" s="8"/>
      <c r="E680" s="8"/>
      <c r="H680" s="8"/>
      <c r="I680" s="8"/>
      <c r="J680" s="8"/>
      <c r="K680" s="8"/>
      <c r="P680" s="8"/>
    </row>
    <row r="681" spans="3:16" ht="15.75" customHeight="1" x14ac:dyDescent="0.3">
      <c r="C681" s="8"/>
      <c r="E681" s="8"/>
      <c r="H681" s="8"/>
      <c r="I681" s="8"/>
      <c r="J681" s="8"/>
      <c r="K681" s="8"/>
      <c r="P681" s="8"/>
    </row>
    <row r="682" spans="3:16" ht="15.75" customHeight="1" x14ac:dyDescent="0.3">
      <c r="C682" s="8"/>
      <c r="E682" s="8"/>
      <c r="H682" s="8"/>
      <c r="I682" s="8"/>
      <c r="J682" s="8"/>
      <c r="K682" s="8"/>
      <c r="P682" s="8"/>
    </row>
    <row r="683" spans="3:16" ht="15.75" customHeight="1" x14ac:dyDescent="0.3">
      <c r="C683" s="8"/>
      <c r="E683" s="8"/>
      <c r="H683" s="8"/>
      <c r="I683" s="8"/>
      <c r="J683" s="8"/>
      <c r="K683" s="8"/>
      <c r="P683" s="8"/>
    </row>
    <row r="684" spans="3:16" ht="15.75" customHeight="1" x14ac:dyDescent="0.3">
      <c r="C684" s="8"/>
      <c r="E684" s="8"/>
      <c r="H684" s="8"/>
      <c r="I684" s="8"/>
      <c r="J684" s="8"/>
      <c r="K684" s="8"/>
      <c r="P684" s="8"/>
    </row>
    <row r="685" spans="3:16" ht="15.75" customHeight="1" x14ac:dyDescent="0.3">
      <c r="C685" s="8"/>
      <c r="E685" s="8"/>
      <c r="H685" s="8"/>
      <c r="I685" s="8"/>
      <c r="J685" s="8"/>
      <c r="K685" s="8"/>
      <c r="P685" s="8"/>
    </row>
    <row r="686" spans="3:16" ht="15.75" customHeight="1" x14ac:dyDescent="0.3">
      <c r="C686" s="8"/>
      <c r="E686" s="8"/>
      <c r="H686" s="8"/>
      <c r="I686" s="8"/>
      <c r="J686" s="8"/>
      <c r="K686" s="8"/>
      <c r="P686" s="8"/>
    </row>
    <row r="687" spans="3:16" ht="15.75" customHeight="1" x14ac:dyDescent="0.3">
      <c r="C687" s="8"/>
      <c r="E687" s="8"/>
      <c r="H687" s="8"/>
      <c r="I687" s="8"/>
      <c r="J687" s="8"/>
      <c r="K687" s="8"/>
      <c r="P687" s="8"/>
    </row>
    <row r="688" spans="3:16" ht="15.75" customHeight="1" x14ac:dyDescent="0.3">
      <c r="C688" s="8"/>
      <c r="E688" s="8"/>
      <c r="H688" s="8"/>
      <c r="I688" s="8"/>
      <c r="J688" s="8"/>
      <c r="K688" s="8"/>
      <c r="P688" s="8"/>
    </row>
    <row r="689" spans="3:16" ht="15.75" customHeight="1" x14ac:dyDescent="0.3">
      <c r="C689" s="8"/>
      <c r="E689" s="8"/>
      <c r="H689" s="8"/>
      <c r="I689" s="8"/>
      <c r="J689" s="8"/>
      <c r="K689" s="8"/>
      <c r="P689" s="8"/>
    </row>
    <row r="690" spans="3:16" ht="15.75" customHeight="1" x14ac:dyDescent="0.3">
      <c r="C690" s="8"/>
      <c r="E690" s="8"/>
      <c r="H690" s="8"/>
      <c r="I690" s="8"/>
      <c r="J690" s="8"/>
      <c r="K690" s="8"/>
      <c r="P690" s="8"/>
    </row>
    <row r="691" spans="3:16" ht="15.75" customHeight="1" x14ac:dyDescent="0.3">
      <c r="C691" s="8"/>
      <c r="E691" s="8"/>
      <c r="H691" s="8"/>
      <c r="I691" s="8"/>
      <c r="J691" s="8"/>
      <c r="K691" s="8"/>
      <c r="P691" s="8"/>
    </row>
    <row r="692" spans="3:16" ht="15.75" customHeight="1" x14ac:dyDescent="0.3">
      <c r="C692" s="8"/>
      <c r="E692" s="8"/>
      <c r="H692" s="8"/>
      <c r="I692" s="8"/>
      <c r="J692" s="8"/>
      <c r="K692" s="8"/>
      <c r="P692" s="8"/>
    </row>
    <row r="693" spans="3:16" ht="15.75" customHeight="1" x14ac:dyDescent="0.3">
      <c r="C693" s="8"/>
      <c r="E693" s="8"/>
      <c r="H693" s="8"/>
      <c r="I693" s="8"/>
      <c r="J693" s="8"/>
      <c r="K693" s="8"/>
      <c r="P693" s="8"/>
    </row>
    <row r="694" spans="3:16" ht="15.75" customHeight="1" x14ac:dyDescent="0.3">
      <c r="C694" s="8"/>
      <c r="E694" s="8"/>
      <c r="H694" s="8"/>
      <c r="I694" s="8"/>
      <c r="J694" s="8"/>
      <c r="K694" s="8"/>
      <c r="P694" s="8"/>
    </row>
    <row r="695" spans="3:16" ht="15.75" customHeight="1" x14ac:dyDescent="0.3">
      <c r="C695" s="8"/>
      <c r="E695" s="8"/>
      <c r="H695" s="8"/>
      <c r="I695" s="8"/>
      <c r="J695" s="8"/>
      <c r="K695" s="8"/>
      <c r="P695" s="8"/>
    </row>
    <row r="696" spans="3:16" ht="15.75" customHeight="1" x14ac:dyDescent="0.3">
      <c r="C696" s="8"/>
      <c r="E696" s="8"/>
      <c r="H696" s="8"/>
      <c r="I696" s="8"/>
      <c r="J696" s="8"/>
      <c r="K696" s="8"/>
      <c r="P696" s="8"/>
    </row>
    <row r="697" spans="3:16" ht="15.75" customHeight="1" x14ac:dyDescent="0.3">
      <c r="C697" s="8"/>
      <c r="E697" s="8"/>
      <c r="H697" s="8"/>
      <c r="I697" s="8"/>
      <c r="J697" s="8"/>
      <c r="K697" s="8"/>
      <c r="P697" s="8"/>
    </row>
    <row r="698" spans="3:16" ht="15.75" customHeight="1" x14ac:dyDescent="0.3">
      <c r="C698" s="8"/>
      <c r="E698" s="8"/>
      <c r="H698" s="8"/>
      <c r="I698" s="8"/>
      <c r="J698" s="8"/>
      <c r="K698" s="8"/>
      <c r="P698" s="8"/>
    </row>
    <row r="699" spans="3:16" ht="15.75" customHeight="1" x14ac:dyDescent="0.3">
      <c r="C699" s="8"/>
      <c r="E699" s="8"/>
      <c r="H699" s="8"/>
      <c r="I699" s="8"/>
      <c r="J699" s="8"/>
      <c r="K699" s="8"/>
      <c r="P699" s="8"/>
    </row>
    <row r="700" spans="3:16" ht="15.75" customHeight="1" x14ac:dyDescent="0.3">
      <c r="C700" s="8"/>
      <c r="E700" s="8"/>
      <c r="H700" s="8"/>
      <c r="I700" s="8"/>
      <c r="J700" s="8"/>
      <c r="K700" s="8"/>
      <c r="P700" s="8"/>
    </row>
    <row r="701" spans="3:16" ht="15.75" customHeight="1" x14ac:dyDescent="0.3">
      <c r="C701" s="8"/>
      <c r="E701" s="8"/>
      <c r="H701" s="8"/>
      <c r="I701" s="8"/>
      <c r="J701" s="8"/>
      <c r="K701" s="8"/>
      <c r="P701" s="8"/>
    </row>
    <row r="702" spans="3:16" ht="15.75" customHeight="1" x14ac:dyDescent="0.3">
      <c r="C702" s="8"/>
      <c r="E702" s="8"/>
      <c r="H702" s="8"/>
      <c r="I702" s="8"/>
      <c r="J702" s="8"/>
      <c r="K702" s="8"/>
      <c r="P702" s="8"/>
    </row>
    <row r="703" spans="3:16" ht="15.75" customHeight="1" x14ac:dyDescent="0.3">
      <c r="C703" s="8"/>
      <c r="E703" s="8"/>
      <c r="H703" s="8"/>
      <c r="I703" s="8"/>
      <c r="J703" s="8"/>
      <c r="K703" s="8"/>
      <c r="P703" s="8"/>
    </row>
    <row r="704" spans="3:16" ht="15.75" customHeight="1" x14ac:dyDescent="0.3">
      <c r="C704" s="8"/>
      <c r="E704" s="8"/>
      <c r="H704" s="8"/>
      <c r="I704" s="8"/>
      <c r="J704" s="8"/>
      <c r="K704" s="8"/>
      <c r="P704" s="8"/>
    </row>
    <row r="705" spans="3:16" ht="15.75" customHeight="1" x14ac:dyDescent="0.3">
      <c r="C705" s="8"/>
      <c r="E705" s="8"/>
      <c r="H705" s="8"/>
      <c r="I705" s="8"/>
      <c r="J705" s="8"/>
      <c r="K705" s="8"/>
      <c r="P705" s="8"/>
    </row>
    <row r="706" spans="3:16" ht="15.75" customHeight="1" x14ac:dyDescent="0.3">
      <c r="C706" s="8"/>
      <c r="E706" s="8"/>
      <c r="H706" s="8"/>
      <c r="I706" s="8"/>
      <c r="J706" s="8"/>
      <c r="K706" s="8"/>
      <c r="P706" s="8"/>
    </row>
    <row r="707" spans="3:16" ht="15.75" customHeight="1" x14ac:dyDescent="0.3">
      <c r="C707" s="8"/>
      <c r="E707" s="8"/>
      <c r="H707" s="8"/>
      <c r="I707" s="8"/>
      <c r="J707" s="8"/>
      <c r="K707" s="8"/>
      <c r="P707" s="8"/>
    </row>
    <row r="708" spans="3:16" ht="15.75" customHeight="1" x14ac:dyDescent="0.3">
      <c r="C708" s="8"/>
      <c r="E708" s="8"/>
      <c r="H708" s="8"/>
      <c r="I708" s="8"/>
      <c r="J708" s="8"/>
      <c r="K708" s="8"/>
      <c r="P708" s="8"/>
    </row>
    <row r="709" spans="3:16" ht="15.75" customHeight="1" x14ac:dyDescent="0.3">
      <c r="C709" s="8"/>
      <c r="E709" s="8"/>
      <c r="H709" s="8"/>
      <c r="I709" s="8"/>
      <c r="J709" s="8"/>
      <c r="K709" s="8"/>
      <c r="P709" s="8"/>
    </row>
    <row r="710" spans="3:16" ht="15.75" customHeight="1" x14ac:dyDescent="0.3">
      <c r="C710" s="8"/>
      <c r="E710" s="8"/>
      <c r="H710" s="8"/>
      <c r="I710" s="8"/>
      <c r="J710" s="8"/>
      <c r="K710" s="8"/>
      <c r="P710" s="8"/>
    </row>
    <row r="711" spans="3:16" ht="15.75" customHeight="1" x14ac:dyDescent="0.3">
      <c r="C711" s="8"/>
      <c r="E711" s="8"/>
      <c r="H711" s="8"/>
      <c r="I711" s="8"/>
      <c r="J711" s="8"/>
      <c r="K711" s="8"/>
      <c r="P711" s="8"/>
    </row>
    <row r="712" spans="3:16" ht="15.75" customHeight="1" x14ac:dyDescent="0.3">
      <c r="C712" s="8"/>
      <c r="E712" s="8"/>
      <c r="H712" s="8"/>
      <c r="I712" s="8"/>
      <c r="J712" s="8"/>
      <c r="K712" s="8"/>
      <c r="P712" s="8"/>
    </row>
    <row r="713" spans="3:16" ht="15.75" customHeight="1" x14ac:dyDescent="0.3">
      <c r="C713" s="8"/>
      <c r="E713" s="8"/>
      <c r="H713" s="8"/>
      <c r="I713" s="8"/>
      <c r="J713" s="8"/>
      <c r="K713" s="8"/>
      <c r="P713" s="8"/>
    </row>
    <row r="714" spans="3:16" ht="15.75" customHeight="1" x14ac:dyDescent="0.3">
      <c r="C714" s="8"/>
      <c r="E714" s="8"/>
      <c r="H714" s="8"/>
      <c r="I714" s="8"/>
      <c r="J714" s="8"/>
      <c r="K714" s="8"/>
      <c r="P714" s="8"/>
    </row>
    <row r="715" spans="3:16" ht="15.75" customHeight="1" x14ac:dyDescent="0.3">
      <c r="C715" s="8"/>
      <c r="E715" s="8"/>
      <c r="H715" s="8"/>
      <c r="I715" s="8"/>
      <c r="J715" s="8"/>
      <c r="K715" s="8"/>
      <c r="P715" s="8"/>
    </row>
    <row r="716" spans="3:16" ht="15.75" customHeight="1" x14ac:dyDescent="0.3">
      <c r="C716" s="8"/>
      <c r="E716" s="8"/>
      <c r="H716" s="8"/>
      <c r="I716" s="8"/>
      <c r="J716" s="8"/>
      <c r="K716" s="8"/>
      <c r="P716" s="8"/>
    </row>
    <row r="717" spans="3:16" ht="15.75" customHeight="1" x14ac:dyDescent="0.3">
      <c r="C717" s="8"/>
      <c r="E717" s="8"/>
      <c r="H717" s="8"/>
      <c r="I717" s="8"/>
      <c r="J717" s="8"/>
      <c r="K717" s="8"/>
      <c r="P717" s="8"/>
    </row>
    <row r="718" spans="3:16" ht="15.75" customHeight="1" x14ac:dyDescent="0.3">
      <c r="C718" s="8"/>
      <c r="E718" s="8"/>
      <c r="H718" s="8"/>
      <c r="I718" s="8"/>
      <c r="J718" s="8"/>
      <c r="K718" s="8"/>
      <c r="P718" s="8"/>
    </row>
    <row r="719" spans="3:16" ht="15.75" customHeight="1" x14ac:dyDescent="0.3">
      <c r="C719" s="8"/>
      <c r="E719" s="8"/>
      <c r="H719" s="8"/>
      <c r="I719" s="8"/>
      <c r="J719" s="8"/>
      <c r="K719" s="8"/>
      <c r="P719" s="8"/>
    </row>
    <row r="720" spans="3:16" ht="15.75" customHeight="1" x14ac:dyDescent="0.3">
      <c r="C720" s="8"/>
      <c r="E720" s="8"/>
      <c r="H720" s="8"/>
      <c r="I720" s="8"/>
      <c r="J720" s="8"/>
      <c r="K720" s="8"/>
      <c r="P720" s="8"/>
    </row>
    <row r="721" spans="3:16" ht="15.75" customHeight="1" x14ac:dyDescent="0.3">
      <c r="C721" s="8"/>
      <c r="E721" s="8"/>
      <c r="H721" s="8"/>
      <c r="I721" s="8"/>
      <c r="J721" s="8"/>
      <c r="K721" s="8"/>
      <c r="P721" s="8"/>
    </row>
    <row r="722" spans="3:16" ht="15.75" customHeight="1" x14ac:dyDescent="0.3">
      <c r="C722" s="8"/>
      <c r="E722" s="8"/>
      <c r="H722" s="8"/>
      <c r="I722" s="8"/>
      <c r="J722" s="8"/>
      <c r="K722" s="8"/>
      <c r="P722" s="8"/>
    </row>
    <row r="723" spans="3:16" ht="15.75" customHeight="1" x14ac:dyDescent="0.3">
      <c r="C723" s="8"/>
      <c r="E723" s="8"/>
      <c r="H723" s="8"/>
      <c r="I723" s="8"/>
      <c r="J723" s="8"/>
      <c r="K723" s="8"/>
      <c r="P723" s="8"/>
    </row>
    <row r="724" spans="3:16" ht="15.75" customHeight="1" x14ac:dyDescent="0.3">
      <c r="C724" s="8"/>
      <c r="E724" s="8"/>
      <c r="H724" s="8"/>
      <c r="I724" s="8"/>
      <c r="J724" s="8"/>
      <c r="K724" s="8"/>
      <c r="P724" s="8"/>
    </row>
    <row r="725" spans="3:16" ht="15.75" customHeight="1" x14ac:dyDescent="0.3">
      <c r="C725" s="8"/>
      <c r="E725" s="8"/>
      <c r="H725" s="8"/>
      <c r="I725" s="8"/>
      <c r="J725" s="8"/>
      <c r="K725" s="8"/>
      <c r="P725" s="8"/>
    </row>
    <row r="726" spans="3:16" ht="15.75" customHeight="1" x14ac:dyDescent="0.3">
      <c r="C726" s="8"/>
      <c r="E726" s="8"/>
      <c r="H726" s="8"/>
      <c r="I726" s="8"/>
      <c r="J726" s="8"/>
      <c r="K726" s="8"/>
      <c r="P726" s="8"/>
    </row>
    <row r="727" spans="3:16" ht="15.75" customHeight="1" x14ac:dyDescent="0.3">
      <c r="C727" s="8"/>
      <c r="E727" s="8"/>
      <c r="H727" s="8"/>
      <c r="I727" s="8"/>
      <c r="J727" s="8"/>
      <c r="K727" s="8"/>
      <c r="P727" s="8"/>
    </row>
    <row r="728" spans="3:16" ht="15.75" customHeight="1" x14ac:dyDescent="0.3">
      <c r="C728" s="8"/>
      <c r="E728" s="8"/>
      <c r="H728" s="8"/>
      <c r="I728" s="8"/>
      <c r="J728" s="8"/>
      <c r="K728" s="8"/>
      <c r="P728" s="8"/>
    </row>
    <row r="729" spans="3:16" ht="15.75" customHeight="1" x14ac:dyDescent="0.3">
      <c r="C729" s="8"/>
      <c r="E729" s="8"/>
      <c r="H729" s="8"/>
      <c r="I729" s="8"/>
      <c r="J729" s="8"/>
      <c r="K729" s="8"/>
      <c r="P729" s="8"/>
    </row>
    <row r="730" spans="3:16" ht="15.75" customHeight="1" x14ac:dyDescent="0.3">
      <c r="C730" s="8"/>
      <c r="E730" s="8"/>
      <c r="H730" s="8"/>
      <c r="I730" s="8"/>
      <c r="J730" s="8"/>
      <c r="K730" s="8"/>
      <c r="P730" s="8"/>
    </row>
    <row r="731" spans="3:16" ht="15.75" customHeight="1" x14ac:dyDescent="0.3">
      <c r="C731" s="8"/>
      <c r="E731" s="8"/>
      <c r="H731" s="8"/>
      <c r="I731" s="8"/>
      <c r="J731" s="8"/>
      <c r="K731" s="8"/>
      <c r="P731" s="8"/>
    </row>
    <row r="732" spans="3:16" ht="15.75" customHeight="1" x14ac:dyDescent="0.3">
      <c r="C732" s="8"/>
      <c r="E732" s="8"/>
      <c r="H732" s="8"/>
      <c r="I732" s="8"/>
      <c r="J732" s="8"/>
      <c r="K732" s="8"/>
      <c r="P732" s="8"/>
    </row>
    <row r="733" spans="3:16" ht="15.75" customHeight="1" x14ac:dyDescent="0.3">
      <c r="C733" s="8"/>
      <c r="E733" s="8"/>
      <c r="H733" s="8"/>
      <c r="I733" s="8"/>
      <c r="J733" s="8"/>
      <c r="K733" s="8"/>
      <c r="P733" s="8"/>
    </row>
    <row r="734" spans="3:16" ht="15.75" customHeight="1" x14ac:dyDescent="0.3">
      <c r="C734" s="8"/>
      <c r="E734" s="8"/>
      <c r="H734" s="8"/>
      <c r="I734" s="8"/>
      <c r="J734" s="8"/>
      <c r="K734" s="8"/>
      <c r="P734" s="8"/>
    </row>
    <row r="735" spans="3:16" ht="15.75" customHeight="1" x14ac:dyDescent="0.3">
      <c r="C735" s="8"/>
      <c r="E735" s="8"/>
      <c r="H735" s="8"/>
      <c r="I735" s="8"/>
      <c r="J735" s="8"/>
      <c r="K735" s="8"/>
      <c r="P735" s="8"/>
    </row>
    <row r="736" spans="3:16" ht="15.75" customHeight="1" x14ac:dyDescent="0.3">
      <c r="C736" s="8"/>
      <c r="E736" s="8"/>
      <c r="H736" s="8"/>
      <c r="I736" s="8"/>
      <c r="J736" s="8"/>
      <c r="K736" s="8"/>
      <c r="P736" s="8"/>
    </row>
    <row r="737" spans="3:16" ht="15.75" customHeight="1" x14ac:dyDescent="0.3">
      <c r="C737" s="8"/>
      <c r="E737" s="8"/>
      <c r="H737" s="8"/>
      <c r="I737" s="8"/>
      <c r="J737" s="8"/>
      <c r="K737" s="8"/>
      <c r="P737" s="8"/>
    </row>
    <row r="738" spans="3:16" ht="15.75" customHeight="1" x14ac:dyDescent="0.3">
      <c r="C738" s="8"/>
      <c r="E738" s="8"/>
      <c r="H738" s="8"/>
      <c r="I738" s="8"/>
      <c r="J738" s="8"/>
      <c r="K738" s="8"/>
      <c r="P738" s="8"/>
    </row>
    <row r="739" spans="3:16" ht="15.75" customHeight="1" x14ac:dyDescent="0.3">
      <c r="C739" s="8"/>
      <c r="E739" s="8"/>
      <c r="H739" s="8"/>
      <c r="I739" s="8"/>
      <c r="J739" s="8"/>
      <c r="K739" s="8"/>
      <c r="P739" s="8"/>
    </row>
    <row r="740" spans="3:16" ht="15.75" customHeight="1" x14ac:dyDescent="0.3">
      <c r="C740" s="8"/>
      <c r="E740" s="8"/>
      <c r="H740" s="8"/>
      <c r="I740" s="8"/>
      <c r="J740" s="8"/>
      <c r="K740" s="8"/>
      <c r="P740" s="8"/>
    </row>
    <row r="741" spans="3:16" ht="15.75" customHeight="1" x14ac:dyDescent="0.3">
      <c r="C741" s="8"/>
      <c r="E741" s="8"/>
      <c r="H741" s="8"/>
      <c r="I741" s="8"/>
      <c r="J741" s="8"/>
      <c r="K741" s="8"/>
      <c r="P741" s="8"/>
    </row>
    <row r="742" spans="3:16" ht="15.75" customHeight="1" x14ac:dyDescent="0.3">
      <c r="C742" s="8"/>
      <c r="E742" s="8"/>
      <c r="H742" s="8"/>
      <c r="I742" s="8"/>
      <c r="J742" s="8"/>
      <c r="K742" s="8"/>
      <c r="P742" s="8"/>
    </row>
    <row r="743" spans="3:16" ht="15.75" customHeight="1" x14ac:dyDescent="0.3">
      <c r="C743" s="8"/>
      <c r="E743" s="8"/>
      <c r="H743" s="8"/>
      <c r="I743" s="8"/>
      <c r="J743" s="8"/>
      <c r="K743" s="8"/>
      <c r="P743" s="8"/>
    </row>
    <row r="744" spans="3:16" ht="15.75" customHeight="1" x14ac:dyDescent="0.3">
      <c r="C744" s="8"/>
      <c r="E744" s="8"/>
      <c r="H744" s="8"/>
      <c r="I744" s="8"/>
      <c r="J744" s="8"/>
      <c r="K744" s="8"/>
      <c r="P744" s="8"/>
    </row>
    <row r="745" spans="3:16" ht="15.75" customHeight="1" x14ac:dyDescent="0.3">
      <c r="C745" s="8"/>
      <c r="E745" s="8"/>
      <c r="H745" s="8"/>
      <c r="I745" s="8"/>
      <c r="J745" s="8"/>
      <c r="K745" s="8"/>
      <c r="P745" s="8"/>
    </row>
    <row r="746" spans="3:16" ht="15.75" customHeight="1" x14ac:dyDescent="0.3">
      <c r="C746" s="8"/>
      <c r="E746" s="8"/>
      <c r="H746" s="8"/>
      <c r="I746" s="8"/>
      <c r="J746" s="8"/>
      <c r="K746" s="8"/>
      <c r="P746" s="8"/>
    </row>
    <row r="747" spans="3:16" ht="15.75" customHeight="1" x14ac:dyDescent="0.3">
      <c r="C747" s="8"/>
      <c r="E747" s="8"/>
      <c r="H747" s="8"/>
      <c r="I747" s="8"/>
      <c r="J747" s="8"/>
      <c r="K747" s="8"/>
      <c r="P747" s="8"/>
    </row>
    <row r="748" spans="3:16" ht="15.75" customHeight="1" x14ac:dyDescent="0.3">
      <c r="C748" s="8"/>
      <c r="E748" s="8"/>
      <c r="H748" s="8"/>
      <c r="I748" s="8"/>
      <c r="J748" s="8"/>
      <c r="K748" s="8"/>
      <c r="P748" s="8"/>
    </row>
    <row r="749" spans="3:16" ht="15.75" customHeight="1" x14ac:dyDescent="0.3">
      <c r="C749" s="8"/>
      <c r="E749" s="8"/>
      <c r="H749" s="8"/>
      <c r="I749" s="8"/>
      <c r="J749" s="8"/>
      <c r="K749" s="8"/>
      <c r="P749" s="8"/>
    </row>
    <row r="750" spans="3:16" ht="15.75" customHeight="1" x14ac:dyDescent="0.3">
      <c r="C750" s="8"/>
      <c r="E750" s="8"/>
      <c r="H750" s="8"/>
      <c r="I750" s="8"/>
      <c r="J750" s="8"/>
      <c r="K750" s="8"/>
      <c r="P750" s="8"/>
    </row>
    <row r="751" spans="3:16" ht="15.75" customHeight="1" x14ac:dyDescent="0.3">
      <c r="C751" s="8"/>
      <c r="E751" s="8"/>
      <c r="H751" s="8"/>
      <c r="I751" s="8"/>
      <c r="J751" s="8"/>
      <c r="K751" s="8"/>
      <c r="P751" s="8"/>
    </row>
    <row r="752" spans="3:16" ht="15.75" customHeight="1" x14ac:dyDescent="0.3">
      <c r="C752" s="8"/>
      <c r="E752" s="8"/>
      <c r="H752" s="8"/>
      <c r="I752" s="8"/>
      <c r="J752" s="8"/>
      <c r="K752" s="8"/>
      <c r="P752" s="8"/>
    </row>
    <row r="753" spans="3:16" ht="15.75" customHeight="1" x14ac:dyDescent="0.3">
      <c r="C753" s="8"/>
      <c r="E753" s="8"/>
      <c r="H753" s="8"/>
      <c r="I753" s="8"/>
      <c r="J753" s="8"/>
      <c r="K753" s="8"/>
      <c r="P753" s="8"/>
    </row>
    <row r="754" spans="3:16" ht="15.75" customHeight="1" x14ac:dyDescent="0.3">
      <c r="C754" s="8"/>
      <c r="E754" s="8"/>
      <c r="H754" s="8"/>
      <c r="I754" s="8"/>
      <c r="J754" s="8"/>
      <c r="K754" s="8"/>
      <c r="P754" s="8"/>
    </row>
    <row r="755" spans="3:16" ht="15.75" customHeight="1" x14ac:dyDescent="0.3">
      <c r="C755" s="8"/>
      <c r="E755" s="8"/>
      <c r="H755" s="8"/>
      <c r="I755" s="8"/>
      <c r="J755" s="8"/>
      <c r="K755" s="8"/>
      <c r="P755" s="8"/>
    </row>
    <row r="756" spans="3:16" ht="15.75" customHeight="1" x14ac:dyDescent="0.3">
      <c r="C756" s="8"/>
      <c r="E756" s="8"/>
      <c r="H756" s="8"/>
      <c r="I756" s="8"/>
      <c r="J756" s="8"/>
      <c r="K756" s="8"/>
      <c r="P756" s="8"/>
    </row>
    <row r="757" spans="3:16" ht="15.75" customHeight="1" x14ac:dyDescent="0.3">
      <c r="C757" s="8"/>
      <c r="E757" s="8"/>
      <c r="H757" s="8"/>
      <c r="I757" s="8"/>
      <c r="J757" s="8"/>
      <c r="K757" s="8"/>
      <c r="P757" s="8"/>
    </row>
    <row r="758" spans="3:16" ht="15.75" customHeight="1" x14ac:dyDescent="0.3">
      <c r="C758" s="8"/>
      <c r="E758" s="8"/>
      <c r="H758" s="8"/>
      <c r="I758" s="8"/>
      <c r="J758" s="8"/>
      <c r="K758" s="8"/>
      <c r="P758" s="8"/>
    </row>
    <row r="759" spans="3:16" ht="15.75" customHeight="1" x14ac:dyDescent="0.3">
      <c r="C759" s="8"/>
      <c r="E759" s="8"/>
      <c r="H759" s="8"/>
      <c r="I759" s="8"/>
      <c r="J759" s="8"/>
      <c r="K759" s="8"/>
      <c r="P759" s="8"/>
    </row>
    <row r="760" spans="3:16" ht="15.75" customHeight="1" x14ac:dyDescent="0.3">
      <c r="C760" s="8"/>
      <c r="E760" s="8"/>
      <c r="H760" s="8"/>
      <c r="I760" s="8"/>
      <c r="J760" s="8"/>
      <c r="K760" s="8"/>
      <c r="P760" s="8"/>
    </row>
    <row r="761" spans="3:16" ht="15.75" customHeight="1" x14ac:dyDescent="0.3">
      <c r="C761" s="8"/>
      <c r="E761" s="8"/>
      <c r="H761" s="8"/>
      <c r="I761" s="8"/>
      <c r="J761" s="8"/>
      <c r="K761" s="8"/>
      <c r="P761" s="8"/>
    </row>
    <row r="762" spans="3:16" ht="15.75" customHeight="1" x14ac:dyDescent="0.3">
      <c r="C762" s="8"/>
      <c r="E762" s="8"/>
      <c r="H762" s="8"/>
      <c r="I762" s="8"/>
      <c r="J762" s="8"/>
      <c r="K762" s="8"/>
      <c r="P762" s="8"/>
    </row>
    <row r="763" spans="3:16" ht="15.75" customHeight="1" x14ac:dyDescent="0.3">
      <c r="C763" s="8"/>
      <c r="E763" s="8"/>
      <c r="H763" s="8"/>
      <c r="I763" s="8"/>
      <c r="J763" s="8"/>
      <c r="K763" s="8"/>
      <c r="P763" s="8"/>
    </row>
    <row r="764" spans="3:16" ht="15.75" customHeight="1" x14ac:dyDescent="0.3">
      <c r="C764" s="8"/>
      <c r="E764" s="8"/>
      <c r="H764" s="8"/>
      <c r="I764" s="8"/>
      <c r="J764" s="8"/>
      <c r="K764" s="8"/>
      <c r="P764" s="8"/>
    </row>
    <row r="765" spans="3:16" ht="15.75" customHeight="1" x14ac:dyDescent="0.3">
      <c r="C765" s="8"/>
      <c r="E765" s="8"/>
      <c r="H765" s="8"/>
      <c r="I765" s="8"/>
      <c r="J765" s="8"/>
      <c r="K765" s="8"/>
      <c r="P765" s="8"/>
    </row>
    <row r="766" spans="3:16" ht="15.75" customHeight="1" x14ac:dyDescent="0.3">
      <c r="C766" s="8"/>
      <c r="E766" s="8"/>
      <c r="H766" s="8"/>
      <c r="I766" s="8"/>
      <c r="J766" s="8"/>
      <c r="K766" s="8"/>
      <c r="P766" s="8"/>
    </row>
    <row r="767" spans="3:16" ht="15.75" customHeight="1" x14ac:dyDescent="0.3">
      <c r="C767" s="8"/>
      <c r="E767" s="8"/>
      <c r="H767" s="8"/>
      <c r="I767" s="8"/>
      <c r="J767" s="8"/>
      <c r="K767" s="8"/>
      <c r="P767" s="8"/>
    </row>
    <row r="768" spans="3:16" ht="15.75" customHeight="1" x14ac:dyDescent="0.3">
      <c r="C768" s="8"/>
      <c r="E768" s="8"/>
      <c r="H768" s="8"/>
      <c r="I768" s="8"/>
      <c r="J768" s="8"/>
      <c r="K768" s="8"/>
      <c r="P768" s="8"/>
    </row>
    <row r="769" spans="3:16" ht="15.75" customHeight="1" x14ac:dyDescent="0.3">
      <c r="C769" s="8"/>
      <c r="E769" s="8"/>
      <c r="H769" s="8"/>
      <c r="I769" s="8"/>
      <c r="J769" s="8"/>
      <c r="K769" s="8"/>
      <c r="P769" s="8"/>
    </row>
    <row r="770" spans="3:16" ht="15.75" customHeight="1" x14ac:dyDescent="0.3">
      <c r="C770" s="8"/>
      <c r="E770" s="8"/>
      <c r="H770" s="8"/>
      <c r="I770" s="8"/>
      <c r="J770" s="8"/>
      <c r="K770" s="8"/>
      <c r="P770" s="8"/>
    </row>
    <row r="771" spans="3:16" ht="15.75" customHeight="1" x14ac:dyDescent="0.3">
      <c r="C771" s="8"/>
      <c r="E771" s="8"/>
      <c r="H771" s="8"/>
      <c r="I771" s="8"/>
      <c r="J771" s="8"/>
      <c r="K771" s="8"/>
      <c r="P771" s="8"/>
    </row>
    <row r="772" spans="3:16" ht="15.75" customHeight="1" x14ac:dyDescent="0.3">
      <c r="C772" s="8"/>
      <c r="E772" s="8"/>
      <c r="H772" s="8"/>
      <c r="I772" s="8"/>
      <c r="J772" s="8"/>
      <c r="K772" s="8"/>
      <c r="P772" s="8"/>
    </row>
    <row r="773" spans="3:16" ht="15.75" customHeight="1" x14ac:dyDescent="0.3">
      <c r="C773" s="8"/>
      <c r="E773" s="8"/>
      <c r="H773" s="8"/>
      <c r="I773" s="8"/>
      <c r="J773" s="8"/>
      <c r="K773" s="8"/>
      <c r="P773" s="8"/>
    </row>
    <row r="774" spans="3:16" ht="15.75" customHeight="1" x14ac:dyDescent="0.3">
      <c r="C774" s="8"/>
      <c r="E774" s="8"/>
      <c r="H774" s="8"/>
      <c r="I774" s="8"/>
      <c r="J774" s="8"/>
      <c r="K774" s="8"/>
      <c r="P774" s="8"/>
    </row>
    <row r="775" spans="3:16" ht="15.75" customHeight="1" x14ac:dyDescent="0.3">
      <c r="C775" s="8"/>
      <c r="E775" s="8"/>
      <c r="H775" s="8"/>
      <c r="I775" s="8"/>
      <c r="J775" s="8"/>
      <c r="K775" s="8"/>
      <c r="P775" s="8"/>
    </row>
    <row r="776" spans="3:16" ht="15.75" customHeight="1" x14ac:dyDescent="0.3">
      <c r="C776" s="8"/>
      <c r="E776" s="8"/>
      <c r="H776" s="8"/>
      <c r="I776" s="8"/>
      <c r="J776" s="8"/>
      <c r="K776" s="8"/>
      <c r="P776" s="8"/>
    </row>
    <row r="777" spans="3:16" ht="15.75" customHeight="1" x14ac:dyDescent="0.3">
      <c r="C777" s="8"/>
      <c r="E777" s="8"/>
      <c r="H777" s="8"/>
      <c r="I777" s="8"/>
      <c r="J777" s="8"/>
      <c r="K777" s="8"/>
      <c r="P777" s="8"/>
    </row>
    <row r="778" spans="3:16" ht="15.75" customHeight="1" x14ac:dyDescent="0.3">
      <c r="C778" s="8"/>
      <c r="E778" s="8"/>
      <c r="H778" s="8"/>
      <c r="I778" s="8"/>
      <c r="J778" s="8"/>
      <c r="K778" s="8"/>
      <c r="P778" s="8"/>
    </row>
    <row r="779" spans="3:16" ht="15.75" customHeight="1" x14ac:dyDescent="0.3">
      <c r="C779" s="8"/>
      <c r="E779" s="8"/>
      <c r="H779" s="8"/>
      <c r="I779" s="8"/>
      <c r="J779" s="8"/>
      <c r="K779" s="8"/>
      <c r="P779" s="8"/>
    </row>
    <row r="780" spans="3:16" ht="15.75" customHeight="1" x14ac:dyDescent="0.3">
      <c r="C780" s="8"/>
      <c r="E780" s="8"/>
      <c r="H780" s="8"/>
      <c r="I780" s="8"/>
      <c r="J780" s="8"/>
      <c r="K780" s="8"/>
      <c r="P780" s="8"/>
    </row>
    <row r="781" spans="3:16" ht="15.75" customHeight="1" x14ac:dyDescent="0.3">
      <c r="C781" s="8"/>
      <c r="E781" s="8"/>
      <c r="H781" s="8"/>
      <c r="I781" s="8"/>
      <c r="J781" s="8"/>
      <c r="K781" s="8"/>
      <c r="P781" s="8"/>
    </row>
    <row r="782" spans="3:16" ht="15.75" customHeight="1" x14ac:dyDescent="0.3">
      <c r="C782" s="8"/>
      <c r="E782" s="8"/>
      <c r="H782" s="8"/>
      <c r="I782" s="8"/>
      <c r="J782" s="8"/>
      <c r="K782" s="8"/>
      <c r="P782" s="8"/>
    </row>
    <row r="783" spans="3:16" ht="15.75" customHeight="1" x14ac:dyDescent="0.3">
      <c r="C783" s="8"/>
      <c r="E783" s="8"/>
      <c r="H783" s="8"/>
      <c r="I783" s="8"/>
      <c r="J783" s="8"/>
      <c r="K783" s="8"/>
      <c r="P783" s="8"/>
    </row>
    <row r="784" spans="3:16" ht="15.75" customHeight="1" x14ac:dyDescent="0.3">
      <c r="C784" s="8"/>
      <c r="E784" s="8"/>
      <c r="H784" s="8"/>
      <c r="I784" s="8"/>
      <c r="J784" s="8"/>
      <c r="K784" s="8"/>
      <c r="P784" s="8"/>
    </row>
    <row r="785" spans="3:16" ht="15.75" customHeight="1" x14ac:dyDescent="0.3">
      <c r="C785" s="8"/>
      <c r="E785" s="8"/>
      <c r="H785" s="8"/>
      <c r="I785" s="8"/>
      <c r="J785" s="8"/>
      <c r="K785" s="8"/>
      <c r="P785" s="8"/>
    </row>
    <row r="786" spans="3:16" ht="15.75" customHeight="1" x14ac:dyDescent="0.3">
      <c r="C786" s="8"/>
      <c r="E786" s="8"/>
      <c r="H786" s="8"/>
      <c r="I786" s="8"/>
      <c r="J786" s="8"/>
      <c r="K786" s="8"/>
      <c r="P786" s="8"/>
    </row>
    <row r="787" spans="3:16" ht="15.75" customHeight="1" x14ac:dyDescent="0.3">
      <c r="C787" s="8"/>
      <c r="E787" s="8"/>
      <c r="H787" s="8"/>
      <c r="I787" s="8"/>
      <c r="J787" s="8"/>
      <c r="K787" s="8"/>
      <c r="P787" s="8"/>
    </row>
    <row r="788" spans="3:16" ht="15.75" customHeight="1" x14ac:dyDescent="0.3">
      <c r="C788" s="8"/>
      <c r="E788" s="8"/>
      <c r="H788" s="8"/>
      <c r="I788" s="8"/>
      <c r="J788" s="8"/>
      <c r="K788" s="8"/>
      <c r="P788" s="8"/>
    </row>
    <row r="789" spans="3:16" ht="15.75" customHeight="1" x14ac:dyDescent="0.3">
      <c r="C789" s="8"/>
      <c r="E789" s="8"/>
      <c r="H789" s="8"/>
      <c r="I789" s="8"/>
      <c r="J789" s="8"/>
      <c r="K789" s="8"/>
      <c r="P789" s="8"/>
    </row>
    <row r="790" spans="3:16" ht="15.75" customHeight="1" x14ac:dyDescent="0.3">
      <c r="C790" s="8"/>
      <c r="E790" s="8"/>
      <c r="H790" s="8"/>
      <c r="I790" s="8"/>
      <c r="J790" s="8"/>
      <c r="K790" s="8"/>
      <c r="P790" s="8"/>
    </row>
    <row r="791" spans="3:16" ht="15.75" customHeight="1" x14ac:dyDescent="0.3">
      <c r="C791" s="8"/>
      <c r="E791" s="8"/>
      <c r="H791" s="8"/>
      <c r="I791" s="8"/>
      <c r="J791" s="8"/>
      <c r="K791" s="8"/>
      <c r="P791" s="8"/>
    </row>
    <row r="792" spans="3:16" ht="15.75" customHeight="1" x14ac:dyDescent="0.3">
      <c r="C792" s="8"/>
      <c r="E792" s="8"/>
      <c r="H792" s="8"/>
      <c r="I792" s="8"/>
      <c r="J792" s="8"/>
      <c r="K792" s="8"/>
      <c r="P792" s="8"/>
    </row>
    <row r="793" spans="3:16" ht="15.75" customHeight="1" x14ac:dyDescent="0.3">
      <c r="C793" s="8"/>
      <c r="E793" s="8"/>
      <c r="H793" s="8"/>
      <c r="I793" s="8"/>
      <c r="J793" s="8"/>
      <c r="K793" s="8"/>
      <c r="P793" s="8"/>
    </row>
    <row r="794" spans="3:16" ht="15.75" customHeight="1" x14ac:dyDescent="0.3">
      <c r="C794" s="8"/>
      <c r="E794" s="8"/>
      <c r="H794" s="8"/>
      <c r="I794" s="8"/>
      <c r="J794" s="8"/>
      <c r="K794" s="8"/>
      <c r="P794" s="8"/>
    </row>
    <row r="795" spans="3:16" ht="15.75" customHeight="1" x14ac:dyDescent="0.3">
      <c r="C795" s="8"/>
      <c r="E795" s="8"/>
      <c r="H795" s="8"/>
      <c r="I795" s="8"/>
      <c r="J795" s="8"/>
      <c r="K795" s="8"/>
      <c r="P795" s="8"/>
    </row>
    <row r="796" spans="3:16" ht="15.75" customHeight="1" x14ac:dyDescent="0.3">
      <c r="C796" s="8"/>
      <c r="E796" s="8"/>
      <c r="H796" s="8"/>
      <c r="I796" s="8"/>
      <c r="J796" s="8"/>
      <c r="K796" s="8"/>
      <c r="P796" s="8"/>
    </row>
    <row r="797" spans="3:16" ht="15.75" customHeight="1" x14ac:dyDescent="0.3">
      <c r="C797" s="8"/>
      <c r="E797" s="8"/>
      <c r="H797" s="8"/>
      <c r="I797" s="8"/>
      <c r="J797" s="8"/>
      <c r="K797" s="8"/>
      <c r="P797" s="8"/>
    </row>
    <row r="798" spans="3:16" ht="15.75" customHeight="1" x14ac:dyDescent="0.3">
      <c r="C798" s="8"/>
      <c r="E798" s="8"/>
      <c r="H798" s="8"/>
      <c r="I798" s="8"/>
      <c r="J798" s="8"/>
      <c r="K798" s="8"/>
      <c r="P798" s="8"/>
    </row>
    <row r="799" spans="3:16" ht="15.75" customHeight="1" x14ac:dyDescent="0.3">
      <c r="C799" s="8"/>
      <c r="E799" s="8"/>
      <c r="H799" s="8"/>
      <c r="I799" s="8"/>
      <c r="J799" s="8"/>
      <c r="K799" s="8"/>
      <c r="P799" s="8"/>
    </row>
    <row r="800" spans="3:16" ht="15.75" customHeight="1" x14ac:dyDescent="0.3">
      <c r="C800" s="8"/>
      <c r="E800" s="8"/>
      <c r="H800" s="8"/>
      <c r="I800" s="8"/>
      <c r="J800" s="8"/>
      <c r="K800" s="8"/>
      <c r="P800" s="8"/>
    </row>
    <row r="801" spans="3:16" ht="15.75" customHeight="1" x14ac:dyDescent="0.3">
      <c r="C801" s="8"/>
      <c r="E801" s="8"/>
      <c r="H801" s="8"/>
      <c r="I801" s="8"/>
      <c r="J801" s="8"/>
      <c r="K801" s="8"/>
      <c r="P801" s="8"/>
    </row>
    <row r="802" spans="3:16" ht="15.75" customHeight="1" x14ac:dyDescent="0.3">
      <c r="C802" s="8"/>
      <c r="E802" s="8"/>
      <c r="H802" s="8"/>
      <c r="I802" s="8"/>
      <c r="J802" s="8"/>
      <c r="K802" s="8"/>
      <c r="P802" s="8"/>
    </row>
    <row r="803" spans="3:16" ht="15.75" customHeight="1" x14ac:dyDescent="0.3">
      <c r="C803" s="8"/>
      <c r="E803" s="8"/>
      <c r="H803" s="8"/>
      <c r="I803" s="8"/>
      <c r="J803" s="8"/>
      <c r="K803" s="8"/>
      <c r="P803" s="8"/>
    </row>
    <row r="804" spans="3:16" ht="15.75" customHeight="1" x14ac:dyDescent="0.3">
      <c r="C804" s="8"/>
      <c r="E804" s="8"/>
      <c r="H804" s="8"/>
      <c r="I804" s="8"/>
      <c r="J804" s="8"/>
      <c r="K804" s="8"/>
      <c r="P804" s="8"/>
    </row>
    <row r="805" spans="3:16" ht="15.75" customHeight="1" x14ac:dyDescent="0.3">
      <c r="C805" s="8"/>
      <c r="E805" s="8"/>
      <c r="H805" s="8"/>
      <c r="I805" s="8"/>
      <c r="J805" s="8"/>
      <c r="K805" s="8"/>
      <c r="P805" s="8"/>
    </row>
    <row r="806" spans="3:16" ht="15.75" customHeight="1" x14ac:dyDescent="0.3">
      <c r="C806" s="8"/>
      <c r="E806" s="8"/>
      <c r="H806" s="8"/>
      <c r="I806" s="8"/>
      <c r="J806" s="8"/>
      <c r="K806" s="8"/>
      <c r="P806" s="8"/>
    </row>
    <row r="807" spans="3:16" ht="15.75" customHeight="1" x14ac:dyDescent="0.3">
      <c r="C807" s="8"/>
      <c r="E807" s="8"/>
      <c r="H807" s="8"/>
      <c r="I807" s="8"/>
      <c r="J807" s="8"/>
      <c r="K807" s="8"/>
      <c r="P807" s="8"/>
    </row>
    <row r="808" spans="3:16" ht="15.75" customHeight="1" x14ac:dyDescent="0.3">
      <c r="C808" s="8"/>
      <c r="E808" s="8"/>
      <c r="H808" s="8"/>
      <c r="I808" s="8"/>
      <c r="J808" s="8"/>
      <c r="K808" s="8"/>
      <c r="P808" s="8"/>
    </row>
    <row r="809" spans="3:16" ht="15.75" customHeight="1" x14ac:dyDescent="0.3">
      <c r="C809" s="8"/>
      <c r="E809" s="8"/>
      <c r="H809" s="8"/>
      <c r="I809" s="8"/>
      <c r="J809" s="8"/>
      <c r="K809" s="8"/>
      <c r="P809" s="8"/>
    </row>
    <row r="810" spans="3:16" ht="15.75" customHeight="1" x14ac:dyDescent="0.3">
      <c r="C810" s="8"/>
      <c r="E810" s="8"/>
      <c r="H810" s="8"/>
      <c r="I810" s="8"/>
      <c r="J810" s="8"/>
      <c r="K810" s="8"/>
      <c r="P810" s="8"/>
    </row>
    <row r="811" spans="3:16" ht="15.75" customHeight="1" x14ac:dyDescent="0.3">
      <c r="C811" s="8"/>
      <c r="E811" s="8"/>
      <c r="H811" s="8"/>
      <c r="I811" s="8"/>
      <c r="J811" s="8"/>
      <c r="K811" s="8"/>
      <c r="P811" s="8"/>
    </row>
    <row r="812" spans="3:16" ht="15.75" customHeight="1" x14ac:dyDescent="0.3">
      <c r="C812" s="8"/>
      <c r="E812" s="8"/>
      <c r="H812" s="8"/>
      <c r="I812" s="8"/>
      <c r="J812" s="8"/>
      <c r="K812" s="8"/>
      <c r="P812" s="8"/>
    </row>
    <row r="813" spans="3:16" ht="15.75" customHeight="1" x14ac:dyDescent="0.3">
      <c r="C813" s="8"/>
      <c r="E813" s="8"/>
      <c r="H813" s="8"/>
      <c r="I813" s="8"/>
      <c r="J813" s="8"/>
      <c r="K813" s="8"/>
      <c r="P813" s="8"/>
    </row>
    <row r="814" spans="3:16" ht="15.75" customHeight="1" x14ac:dyDescent="0.3">
      <c r="C814" s="8"/>
      <c r="E814" s="8"/>
      <c r="H814" s="8"/>
      <c r="I814" s="8"/>
      <c r="J814" s="8"/>
      <c r="K814" s="8"/>
      <c r="P814" s="8"/>
    </row>
    <row r="815" spans="3:16" ht="15.75" customHeight="1" x14ac:dyDescent="0.3">
      <c r="C815" s="8"/>
      <c r="E815" s="8"/>
      <c r="H815" s="8"/>
      <c r="I815" s="8"/>
      <c r="J815" s="8"/>
      <c r="K815" s="8"/>
      <c r="P815" s="8"/>
    </row>
    <row r="816" spans="3:16" ht="15.75" customHeight="1" x14ac:dyDescent="0.3">
      <c r="C816" s="8"/>
      <c r="E816" s="8"/>
      <c r="H816" s="8"/>
      <c r="I816" s="8"/>
      <c r="J816" s="8"/>
      <c r="K816" s="8"/>
      <c r="P816" s="8"/>
    </row>
    <row r="817" spans="3:16" ht="15.75" customHeight="1" x14ac:dyDescent="0.3">
      <c r="C817" s="8"/>
      <c r="E817" s="8"/>
      <c r="H817" s="8"/>
      <c r="I817" s="8"/>
      <c r="J817" s="8"/>
      <c r="K817" s="8"/>
      <c r="P817" s="8"/>
    </row>
    <row r="818" spans="3:16" ht="15.75" customHeight="1" x14ac:dyDescent="0.3">
      <c r="C818" s="8"/>
      <c r="E818" s="8"/>
      <c r="H818" s="8"/>
      <c r="I818" s="8"/>
      <c r="J818" s="8"/>
      <c r="K818" s="8"/>
      <c r="P818" s="8"/>
    </row>
    <row r="819" spans="3:16" ht="15.75" customHeight="1" x14ac:dyDescent="0.3">
      <c r="C819" s="8"/>
      <c r="E819" s="8"/>
      <c r="H819" s="8"/>
      <c r="I819" s="8"/>
      <c r="J819" s="8"/>
      <c r="K819" s="8"/>
      <c r="P819" s="8"/>
    </row>
    <row r="820" spans="3:16" ht="15.75" customHeight="1" x14ac:dyDescent="0.3">
      <c r="C820" s="8"/>
      <c r="E820" s="8"/>
      <c r="H820" s="8"/>
      <c r="I820" s="8"/>
      <c r="J820" s="8"/>
      <c r="K820" s="8"/>
      <c r="P820" s="8"/>
    </row>
    <row r="821" spans="3:16" ht="15.75" customHeight="1" x14ac:dyDescent="0.3">
      <c r="C821" s="8"/>
      <c r="E821" s="8"/>
      <c r="H821" s="8"/>
      <c r="I821" s="8"/>
      <c r="J821" s="8"/>
      <c r="K821" s="8"/>
      <c r="P821" s="8"/>
    </row>
    <row r="822" spans="3:16" ht="15.75" customHeight="1" x14ac:dyDescent="0.3">
      <c r="C822" s="8"/>
      <c r="E822" s="8"/>
      <c r="H822" s="8"/>
      <c r="I822" s="8"/>
      <c r="J822" s="8"/>
      <c r="K822" s="8"/>
      <c r="P822" s="8"/>
    </row>
    <row r="823" spans="3:16" ht="15.75" customHeight="1" x14ac:dyDescent="0.3">
      <c r="C823" s="8"/>
      <c r="E823" s="8"/>
      <c r="H823" s="8"/>
      <c r="I823" s="8"/>
      <c r="J823" s="8"/>
      <c r="K823" s="8"/>
      <c r="P823" s="8"/>
    </row>
    <row r="824" spans="3:16" ht="15.75" customHeight="1" x14ac:dyDescent="0.3">
      <c r="C824" s="8"/>
      <c r="E824" s="8"/>
      <c r="H824" s="8"/>
      <c r="I824" s="8"/>
      <c r="J824" s="8"/>
      <c r="K824" s="8"/>
      <c r="P824" s="8"/>
    </row>
    <row r="825" spans="3:16" ht="15.75" customHeight="1" x14ac:dyDescent="0.3">
      <c r="C825" s="8"/>
      <c r="E825" s="8"/>
      <c r="H825" s="8"/>
      <c r="I825" s="8"/>
      <c r="J825" s="8"/>
      <c r="K825" s="8"/>
      <c r="P825" s="8"/>
    </row>
    <row r="826" spans="3:16" ht="15.75" customHeight="1" x14ac:dyDescent="0.3">
      <c r="C826" s="8"/>
      <c r="E826" s="8"/>
      <c r="H826" s="8"/>
      <c r="I826" s="8"/>
      <c r="J826" s="8"/>
      <c r="K826" s="8"/>
      <c r="P826" s="8"/>
    </row>
    <row r="827" spans="3:16" ht="15.75" customHeight="1" x14ac:dyDescent="0.3">
      <c r="C827" s="8"/>
      <c r="E827" s="8"/>
      <c r="H827" s="8"/>
      <c r="I827" s="8"/>
      <c r="J827" s="8"/>
      <c r="K827" s="8"/>
      <c r="P827" s="8"/>
    </row>
    <row r="828" spans="3:16" ht="15.75" customHeight="1" x14ac:dyDescent="0.3">
      <c r="C828" s="8"/>
      <c r="E828" s="8"/>
      <c r="H828" s="8"/>
      <c r="I828" s="8"/>
      <c r="J828" s="8"/>
      <c r="K828" s="8"/>
      <c r="P828" s="8"/>
    </row>
    <row r="829" spans="3:16" ht="15.75" customHeight="1" x14ac:dyDescent="0.3">
      <c r="C829" s="8"/>
      <c r="E829" s="8"/>
      <c r="H829" s="8"/>
      <c r="I829" s="8"/>
      <c r="J829" s="8"/>
      <c r="K829" s="8"/>
      <c r="P829" s="8"/>
    </row>
    <row r="830" spans="3:16" ht="15.75" customHeight="1" x14ac:dyDescent="0.3">
      <c r="C830" s="8"/>
      <c r="E830" s="8"/>
      <c r="H830" s="8"/>
      <c r="I830" s="8"/>
      <c r="J830" s="8"/>
      <c r="K830" s="8"/>
      <c r="P830" s="8"/>
    </row>
    <row r="831" spans="3:16" ht="15.75" customHeight="1" x14ac:dyDescent="0.3">
      <c r="C831" s="8"/>
      <c r="E831" s="8"/>
      <c r="H831" s="8"/>
      <c r="I831" s="8"/>
      <c r="J831" s="8"/>
      <c r="K831" s="8"/>
      <c r="P831" s="8"/>
    </row>
    <row r="832" spans="3:16" ht="15.75" customHeight="1" x14ac:dyDescent="0.3">
      <c r="C832" s="8"/>
      <c r="E832" s="8"/>
      <c r="H832" s="8"/>
      <c r="I832" s="8"/>
      <c r="J832" s="8"/>
      <c r="K832" s="8"/>
      <c r="P832" s="8"/>
    </row>
    <row r="833" spans="3:16" ht="15.75" customHeight="1" x14ac:dyDescent="0.3">
      <c r="C833" s="8"/>
      <c r="E833" s="8"/>
      <c r="H833" s="8"/>
      <c r="I833" s="8"/>
      <c r="J833" s="8"/>
      <c r="K833" s="8"/>
      <c r="P833" s="8"/>
    </row>
    <row r="834" spans="3:16" ht="15.75" customHeight="1" x14ac:dyDescent="0.3">
      <c r="C834" s="8"/>
      <c r="E834" s="8"/>
      <c r="H834" s="8"/>
      <c r="I834" s="8"/>
      <c r="J834" s="8"/>
      <c r="K834" s="8"/>
      <c r="P834" s="8"/>
    </row>
    <row r="835" spans="3:16" ht="15.75" customHeight="1" x14ac:dyDescent="0.3">
      <c r="C835" s="8"/>
      <c r="E835" s="8"/>
      <c r="H835" s="8"/>
      <c r="I835" s="8"/>
      <c r="J835" s="8"/>
      <c r="K835" s="8"/>
      <c r="P835" s="8"/>
    </row>
    <row r="836" spans="3:16" ht="15.75" customHeight="1" x14ac:dyDescent="0.3">
      <c r="C836" s="8"/>
      <c r="E836" s="8"/>
      <c r="H836" s="8"/>
      <c r="I836" s="8"/>
      <c r="J836" s="8"/>
      <c r="K836" s="8"/>
      <c r="P836" s="8"/>
    </row>
    <row r="837" spans="3:16" ht="15.75" customHeight="1" x14ac:dyDescent="0.3">
      <c r="C837" s="8"/>
      <c r="E837" s="8"/>
      <c r="H837" s="8"/>
      <c r="I837" s="8"/>
      <c r="J837" s="8"/>
      <c r="K837" s="8"/>
      <c r="P837" s="8"/>
    </row>
    <row r="838" spans="3:16" ht="15.75" customHeight="1" x14ac:dyDescent="0.3">
      <c r="C838" s="8"/>
      <c r="E838" s="8"/>
      <c r="H838" s="8"/>
      <c r="I838" s="8"/>
      <c r="J838" s="8"/>
      <c r="K838" s="8"/>
      <c r="P838" s="8"/>
    </row>
    <row r="839" spans="3:16" ht="15.75" customHeight="1" x14ac:dyDescent="0.3">
      <c r="C839" s="8"/>
      <c r="E839" s="8"/>
      <c r="H839" s="8"/>
      <c r="I839" s="8"/>
      <c r="J839" s="8"/>
      <c r="K839" s="8"/>
      <c r="P839" s="8"/>
    </row>
    <row r="840" spans="3:16" ht="15.75" customHeight="1" x14ac:dyDescent="0.3">
      <c r="C840" s="8"/>
      <c r="E840" s="8"/>
      <c r="H840" s="8"/>
      <c r="I840" s="8"/>
      <c r="J840" s="8"/>
      <c r="K840" s="8"/>
      <c r="P840" s="8"/>
    </row>
    <row r="841" spans="3:16" ht="15.75" customHeight="1" x14ac:dyDescent="0.3">
      <c r="C841" s="8"/>
      <c r="E841" s="8"/>
      <c r="H841" s="8"/>
      <c r="I841" s="8"/>
      <c r="J841" s="8"/>
      <c r="K841" s="8"/>
      <c r="P841" s="8"/>
    </row>
    <row r="842" spans="3:16" ht="15.75" customHeight="1" x14ac:dyDescent="0.3">
      <c r="C842" s="8"/>
      <c r="E842" s="8"/>
      <c r="H842" s="8"/>
      <c r="I842" s="8"/>
      <c r="J842" s="8"/>
      <c r="K842" s="8"/>
      <c r="P842" s="8"/>
    </row>
    <row r="843" spans="3:16" ht="15.75" customHeight="1" x14ac:dyDescent="0.3">
      <c r="C843" s="8"/>
      <c r="E843" s="8"/>
      <c r="H843" s="8"/>
      <c r="I843" s="8"/>
      <c r="J843" s="8"/>
      <c r="K843" s="8"/>
      <c r="P843" s="8"/>
    </row>
    <row r="844" spans="3:16" ht="15.75" customHeight="1" x14ac:dyDescent="0.3">
      <c r="C844" s="8"/>
      <c r="E844" s="8"/>
      <c r="H844" s="8"/>
      <c r="I844" s="8"/>
      <c r="J844" s="8"/>
      <c r="K844" s="8"/>
      <c r="P844" s="8"/>
    </row>
    <row r="845" spans="3:16" ht="15.75" customHeight="1" x14ac:dyDescent="0.3">
      <c r="C845" s="8"/>
      <c r="E845" s="8"/>
      <c r="H845" s="8"/>
      <c r="I845" s="8"/>
      <c r="J845" s="8"/>
      <c r="K845" s="8"/>
      <c r="P845" s="8"/>
    </row>
    <row r="846" spans="3:16" ht="15.75" customHeight="1" x14ac:dyDescent="0.3">
      <c r="C846" s="8"/>
      <c r="E846" s="8"/>
      <c r="H846" s="8"/>
      <c r="I846" s="8"/>
      <c r="J846" s="8"/>
      <c r="K846" s="8"/>
      <c r="P846" s="8"/>
    </row>
    <row r="847" spans="3:16" ht="15.75" customHeight="1" x14ac:dyDescent="0.3">
      <c r="C847" s="8"/>
      <c r="E847" s="8"/>
      <c r="H847" s="8"/>
      <c r="I847" s="8"/>
      <c r="J847" s="8"/>
      <c r="K847" s="8"/>
      <c r="P847" s="8"/>
    </row>
    <row r="848" spans="3:16" ht="15.75" customHeight="1" x14ac:dyDescent="0.3">
      <c r="C848" s="8"/>
      <c r="E848" s="8"/>
      <c r="H848" s="8"/>
      <c r="I848" s="8"/>
      <c r="J848" s="8"/>
      <c r="K848" s="8"/>
      <c r="P848" s="8"/>
    </row>
    <row r="849" spans="3:16" ht="15.75" customHeight="1" x14ac:dyDescent="0.3">
      <c r="C849" s="8"/>
      <c r="E849" s="8"/>
      <c r="H849" s="8"/>
      <c r="I849" s="8"/>
      <c r="J849" s="8"/>
      <c r="K849" s="8"/>
      <c r="P849" s="8"/>
    </row>
    <row r="850" spans="3:16" ht="15.75" customHeight="1" x14ac:dyDescent="0.3">
      <c r="C850" s="8"/>
      <c r="E850" s="8"/>
      <c r="H850" s="8"/>
      <c r="I850" s="8"/>
      <c r="J850" s="8"/>
      <c r="K850" s="8"/>
      <c r="P850" s="8"/>
    </row>
    <row r="851" spans="3:16" ht="15.75" customHeight="1" x14ac:dyDescent="0.3">
      <c r="C851" s="8"/>
      <c r="E851" s="8"/>
      <c r="H851" s="8"/>
      <c r="I851" s="8"/>
      <c r="J851" s="8"/>
      <c r="K851" s="8"/>
      <c r="P851" s="8"/>
    </row>
    <row r="852" spans="3:16" ht="15.75" customHeight="1" x14ac:dyDescent="0.3">
      <c r="C852" s="8"/>
      <c r="E852" s="8"/>
      <c r="H852" s="8"/>
      <c r="I852" s="8"/>
      <c r="J852" s="8"/>
      <c r="K852" s="8"/>
      <c r="P852" s="8"/>
    </row>
    <row r="853" spans="3:16" ht="15.75" customHeight="1" x14ac:dyDescent="0.3">
      <c r="C853" s="8"/>
      <c r="E853" s="8"/>
      <c r="H853" s="8"/>
      <c r="I853" s="8"/>
      <c r="J853" s="8"/>
      <c r="K853" s="8"/>
      <c r="P853" s="8"/>
    </row>
    <row r="854" spans="3:16" ht="15.75" customHeight="1" x14ac:dyDescent="0.3">
      <c r="C854" s="8"/>
      <c r="E854" s="8"/>
      <c r="H854" s="8"/>
      <c r="I854" s="8"/>
      <c r="J854" s="8"/>
      <c r="K854" s="8"/>
      <c r="P854" s="8"/>
    </row>
    <row r="855" spans="3:16" ht="15.75" customHeight="1" x14ac:dyDescent="0.3">
      <c r="C855" s="8"/>
      <c r="E855" s="8"/>
      <c r="H855" s="8"/>
      <c r="I855" s="8"/>
      <c r="J855" s="8"/>
      <c r="K855" s="8"/>
      <c r="P855" s="8"/>
    </row>
    <row r="856" spans="3:16" ht="15.75" customHeight="1" x14ac:dyDescent="0.3">
      <c r="C856" s="8"/>
      <c r="E856" s="8"/>
      <c r="H856" s="8"/>
      <c r="I856" s="8"/>
      <c r="J856" s="8"/>
      <c r="K856" s="8"/>
      <c r="P856" s="8"/>
    </row>
    <row r="857" spans="3:16" ht="15.75" customHeight="1" x14ac:dyDescent="0.3">
      <c r="C857" s="8"/>
      <c r="E857" s="8"/>
      <c r="H857" s="8"/>
      <c r="I857" s="8"/>
      <c r="J857" s="8"/>
      <c r="K857" s="8"/>
      <c r="P857" s="8"/>
    </row>
    <row r="858" spans="3:16" ht="15.75" customHeight="1" x14ac:dyDescent="0.3">
      <c r="C858" s="8"/>
      <c r="E858" s="8"/>
      <c r="H858" s="8"/>
      <c r="I858" s="8"/>
      <c r="J858" s="8"/>
      <c r="K858" s="8"/>
      <c r="P858" s="8"/>
    </row>
    <row r="859" spans="3:16" ht="15.75" customHeight="1" x14ac:dyDescent="0.3">
      <c r="C859" s="8"/>
      <c r="E859" s="8"/>
      <c r="H859" s="8"/>
      <c r="I859" s="8"/>
      <c r="J859" s="8"/>
      <c r="K859" s="8"/>
      <c r="P859" s="8"/>
    </row>
    <row r="860" spans="3:16" ht="15.75" customHeight="1" x14ac:dyDescent="0.3">
      <c r="C860" s="8"/>
      <c r="E860" s="8"/>
      <c r="H860" s="8"/>
      <c r="I860" s="8"/>
      <c r="J860" s="8"/>
      <c r="K860" s="8"/>
      <c r="P860" s="8"/>
    </row>
    <row r="861" spans="3:16" ht="15.75" customHeight="1" x14ac:dyDescent="0.3">
      <c r="C861" s="8"/>
      <c r="E861" s="8"/>
      <c r="H861" s="8"/>
      <c r="I861" s="8"/>
      <c r="J861" s="8"/>
      <c r="K861" s="8"/>
      <c r="P861" s="8"/>
    </row>
    <row r="862" spans="3:16" ht="15.75" customHeight="1" x14ac:dyDescent="0.3">
      <c r="C862" s="8"/>
      <c r="E862" s="8"/>
      <c r="H862" s="8"/>
      <c r="I862" s="8"/>
      <c r="J862" s="8"/>
      <c r="K862" s="8"/>
      <c r="P862" s="8"/>
    </row>
    <row r="863" spans="3:16" ht="15.75" customHeight="1" x14ac:dyDescent="0.3">
      <c r="C863" s="8"/>
      <c r="E863" s="8"/>
      <c r="H863" s="8"/>
      <c r="I863" s="8"/>
      <c r="J863" s="8"/>
      <c r="K863" s="8"/>
      <c r="P863" s="8"/>
    </row>
    <row r="864" spans="3:16" ht="15.75" customHeight="1" x14ac:dyDescent="0.3">
      <c r="C864" s="8"/>
      <c r="E864" s="8"/>
      <c r="H864" s="8"/>
      <c r="I864" s="8"/>
      <c r="J864" s="8"/>
      <c r="K864" s="8"/>
      <c r="P864" s="8"/>
    </row>
    <row r="865" spans="3:16" ht="15.75" customHeight="1" x14ac:dyDescent="0.3">
      <c r="C865" s="8"/>
      <c r="E865" s="8"/>
      <c r="H865" s="8"/>
      <c r="I865" s="8"/>
      <c r="J865" s="8"/>
      <c r="K865" s="8"/>
      <c r="P865" s="8"/>
    </row>
    <row r="866" spans="3:16" ht="15.75" customHeight="1" x14ac:dyDescent="0.3">
      <c r="C866" s="8"/>
      <c r="E866" s="8"/>
      <c r="H866" s="8"/>
      <c r="I866" s="8"/>
      <c r="J866" s="8"/>
      <c r="K866" s="8"/>
      <c r="P866" s="8"/>
    </row>
    <row r="867" spans="3:16" ht="15.75" customHeight="1" x14ac:dyDescent="0.3">
      <c r="C867" s="8"/>
      <c r="E867" s="8"/>
      <c r="H867" s="8"/>
      <c r="I867" s="8"/>
      <c r="J867" s="8"/>
      <c r="K867" s="8"/>
      <c r="P867" s="8"/>
    </row>
    <row r="868" spans="3:16" ht="15.75" customHeight="1" x14ac:dyDescent="0.3">
      <c r="C868" s="8"/>
      <c r="E868" s="8"/>
      <c r="H868" s="8"/>
      <c r="I868" s="8"/>
      <c r="J868" s="8"/>
      <c r="K868" s="8"/>
      <c r="P868" s="8"/>
    </row>
    <row r="869" spans="3:16" ht="15.75" customHeight="1" x14ac:dyDescent="0.3">
      <c r="C869" s="8"/>
      <c r="E869" s="8"/>
      <c r="H869" s="8"/>
      <c r="I869" s="8"/>
      <c r="J869" s="8"/>
      <c r="K869" s="8"/>
      <c r="P869" s="8"/>
    </row>
    <row r="870" spans="3:16" ht="15.75" customHeight="1" x14ac:dyDescent="0.3">
      <c r="C870" s="8"/>
      <c r="E870" s="8"/>
      <c r="H870" s="8"/>
      <c r="I870" s="8"/>
      <c r="J870" s="8"/>
      <c r="K870" s="8"/>
      <c r="P870" s="8"/>
    </row>
    <row r="871" spans="3:16" ht="15.75" customHeight="1" x14ac:dyDescent="0.3">
      <c r="C871" s="8"/>
      <c r="E871" s="8"/>
      <c r="H871" s="8"/>
      <c r="I871" s="8"/>
      <c r="J871" s="8"/>
      <c r="K871" s="8"/>
      <c r="P871" s="8"/>
    </row>
    <row r="872" spans="3:16" ht="15.75" customHeight="1" x14ac:dyDescent="0.3">
      <c r="C872" s="8"/>
      <c r="E872" s="8"/>
      <c r="H872" s="8"/>
      <c r="I872" s="8"/>
      <c r="J872" s="8"/>
      <c r="K872" s="8"/>
      <c r="P872" s="8"/>
    </row>
    <row r="873" spans="3:16" ht="15.75" customHeight="1" x14ac:dyDescent="0.3">
      <c r="C873" s="8"/>
      <c r="E873" s="8"/>
      <c r="H873" s="8"/>
      <c r="I873" s="8"/>
      <c r="J873" s="8"/>
      <c r="K873" s="8"/>
      <c r="P873" s="8"/>
    </row>
    <row r="874" spans="3:16" ht="15.75" customHeight="1" x14ac:dyDescent="0.3">
      <c r="C874" s="8"/>
      <c r="E874" s="8"/>
      <c r="H874" s="8"/>
      <c r="I874" s="8"/>
      <c r="J874" s="8"/>
      <c r="K874" s="8"/>
      <c r="P874" s="8"/>
    </row>
    <row r="875" spans="3:16" ht="15.75" customHeight="1" x14ac:dyDescent="0.3">
      <c r="C875" s="8"/>
      <c r="E875" s="8"/>
      <c r="H875" s="8"/>
      <c r="I875" s="8"/>
      <c r="J875" s="8"/>
      <c r="K875" s="8"/>
      <c r="P875" s="8"/>
    </row>
    <row r="876" spans="3:16" ht="15.75" customHeight="1" x14ac:dyDescent="0.3">
      <c r="C876" s="8"/>
      <c r="E876" s="8"/>
      <c r="H876" s="8"/>
      <c r="I876" s="8"/>
      <c r="J876" s="8"/>
      <c r="K876" s="8"/>
      <c r="P876" s="8"/>
    </row>
    <row r="877" spans="3:16" ht="15.75" customHeight="1" x14ac:dyDescent="0.3">
      <c r="C877" s="8"/>
      <c r="E877" s="8"/>
      <c r="H877" s="8"/>
      <c r="I877" s="8"/>
      <c r="J877" s="8"/>
      <c r="K877" s="8"/>
      <c r="P877" s="8"/>
    </row>
    <row r="878" spans="3:16" ht="15.75" customHeight="1" x14ac:dyDescent="0.3">
      <c r="C878" s="8"/>
      <c r="E878" s="8"/>
      <c r="H878" s="8"/>
      <c r="I878" s="8"/>
      <c r="J878" s="8"/>
      <c r="K878" s="8"/>
      <c r="P878" s="8"/>
    </row>
    <row r="879" spans="3:16" ht="15.75" customHeight="1" x14ac:dyDescent="0.3">
      <c r="C879" s="8"/>
      <c r="E879" s="8"/>
      <c r="H879" s="8"/>
      <c r="I879" s="8"/>
      <c r="J879" s="8"/>
      <c r="K879" s="8"/>
      <c r="P879" s="8"/>
    </row>
    <row r="880" spans="3:16" ht="15.75" customHeight="1" x14ac:dyDescent="0.3">
      <c r="C880" s="8"/>
      <c r="E880" s="8"/>
      <c r="H880" s="8"/>
      <c r="I880" s="8"/>
      <c r="J880" s="8"/>
      <c r="K880" s="8"/>
      <c r="P880" s="8"/>
    </row>
    <row r="881" spans="3:16" ht="15.75" customHeight="1" x14ac:dyDescent="0.3">
      <c r="C881" s="8"/>
      <c r="E881" s="8"/>
      <c r="H881" s="8"/>
      <c r="I881" s="8"/>
      <c r="J881" s="8"/>
      <c r="K881" s="8"/>
      <c r="P881" s="8"/>
    </row>
    <row r="882" spans="3:16" ht="15.75" customHeight="1" x14ac:dyDescent="0.3">
      <c r="C882" s="8"/>
      <c r="E882" s="8"/>
      <c r="H882" s="8"/>
      <c r="I882" s="8"/>
      <c r="J882" s="8"/>
      <c r="K882" s="8"/>
      <c r="P882" s="8"/>
    </row>
    <row r="883" spans="3:16" ht="15.75" customHeight="1" x14ac:dyDescent="0.3">
      <c r="C883" s="8"/>
      <c r="E883" s="8"/>
      <c r="H883" s="8"/>
      <c r="I883" s="8"/>
      <c r="J883" s="8"/>
      <c r="K883" s="8"/>
      <c r="P883" s="8"/>
    </row>
    <row r="884" spans="3:16" ht="15.75" customHeight="1" x14ac:dyDescent="0.3">
      <c r="C884" s="8"/>
      <c r="E884" s="8"/>
      <c r="H884" s="8"/>
      <c r="I884" s="8"/>
      <c r="J884" s="8"/>
      <c r="K884" s="8"/>
      <c r="P884" s="8"/>
    </row>
    <row r="885" spans="3:16" ht="15.75" customHeight="1" x14ac:dyDescent="0.3">
      <c r="C885" s="8"/>
      <c r="E885" s="8"/>
      <c r="H885" s="8"/>
      <c r="I885" s="8"/>
      <c r="J885" s="8"/>
      <c r="K885" s="8"/>
      <c r="P885" s="8"/>
    </row>
    <row r="886" spans="3:16" ht="15.75" customHeight="1" x14ac:dyDescent="0.3">
      <c r="C886" s="8"/>
      <c r="E886" s="8"/>
      <c r="H886" s="8"/>
      <c r="I886" s="8"/>
      <c r="J886" s="8"/>
      <c r="K886" s="8"/>
      <c r="P886" s="8"/>
    </row>
    <row r="887" spans="3:16" ht="15.75" customHeight="1" x14ac:dyDescent="0.3">
      <c r="C887" s="8"/>
      <c r="E887" s="8"/>
      <c r="H887" s="8"/>
      <c r="I887" s="8"/>
      <c r="J887" s="8"/>
      <c r="K887" s="8"/>
      <c r="P887" s="8"/>
    </row>
    <row r="888" spans="3:16" ht="15.75" customHeight="1" x14ac:dyDescent="0.3">
      <c r="C888" s="8"/>
      <c r="E888" s="8"/>
      <c r="H888" s="8"/>
      <c r="I888" s="8"/>
      <c r="J888" s="8"/>
      <c r="K888" s="8"/>
      <c r="P888" s="8"/>
    </row>
    <row r="889" spans="3:16" ht="15.75" customHeight="1" x14ac:dyDescent="0.3">
      <c r="C889" s="8"/>
      <c r="E889" s="8"/>
      <c r="H889" s="8"/>
      <c r="I889" s="8"/>
      <c r="J889" s="8"/>
      <c r="K889" s="8"/>
      <c r="P889" s="8"/>
    </row>
    <row r="890" spans="3:16" ht="15.75" customHeight="1" x14ac:dyDescent="0.3">
      <c r="C890" s="8"/>
      <c r="E890" s="8"/>
      <c r="H890" s="8"/>
      <c r="I890" s="8"/>
      <c r="J890" s="8"/>
      <c r="K890" s="8"/>
      <c r="P890" s="8"/>
    </row>
    <row r="891" spans="3:16" ht="15.75" customHeight="1" x14ac:dyDescent="0.3">
      <c r="C891" s="8"/>
      <c r="E891" s="8"/>
      <c r="H891" s="8"/>
      <c r="I891" s="8"/>
      <c r="J891" s="8"/>
      <c r="K891" s="8"/>
      <c r="P891" s="8"/>
    </row>
    <row r="892" spans="3:16" ht="15.75" customHeight="1" x14ac:dyDescent="0.3">
      <c r="C892" s="8"/>
      <c r="E892" s="8"/>
      <c r="H892" s="8"/>
      <c r="I892" s="8"/>
      <c r="J892" s="8"/>
      <c r="K892" s="8"/>
      <c r="P892" s="8"/>
    </row>
    <row r="893" spans="3:16" ht="15.75" customHeight="1" x14ac:dyDescent="0.3">
      <c r="C893" s="8"/>
      <c r="E893" s="8"/>
      <c r="H893" s="8"/>
      <c r="I893" s="8"/>
      <c r="J893" s="8"/>
      <c r="K893" s="8"/>
      <c r="P893" s="8"/>
    </row>
    <row r="894" spans="3:16" ht="15.75" customHeight="1" x14ac:dyDescent="0.3">
      <c r="C894" s="8"/>
      <c r="E894" s="8"/>
      <c r="H894" s="8"/>
      <c r="I894" s="8"/>
      <c r="J894" s="8"/>
      <c r="K894" s="8"/>
      <c r="P894" s="8"/>
    </row>
    <row r="895" spans="3:16" ht="15.75" customHeight="1" x14ac:dyDescent="0.3">
      <c r="C895" s="8"/>
      <c r="E895" s="8"/>
      <c r="H895" s="8"/>
      <c r="I895" s="8"/>
      <c r="J895" s="8"/>
      <c r="K895" s="8"/>
      <c r="P895" s="8"/>
    </row>
    <row r="896" spans="3:16" ht="15.75" customHeight="1" x14ac:dyDescent="0.3">
      <c r="C896" s="8"/>
      <c r="E896" s="8"/>
      <c r="H896" s="8"/>
      <c r="I896" s="8"/>
      <c r="J896" s="8"/>
      <c r="K896" s="8"/>
      <c r="P896" s="8"/>
    </row>
    <row r="897" spans="3:16" ht="15.75" customHeight="1" x14ac:dyDescent="0.3">
      <c r="C897" s="8"/>
      <c r="E897" s="8"/>
      <c r="H897" s="8"/>
      <c r="I897" s="8"/>
      <c r="J897" s="8"/>
      <c r="K897" s="8"/>
      <c r="P897" s="8"/>
    </row>
    <row r="898" spans="3:16" ht="15.75" customHeight="1" x14ac:dyDescent="0.3">
      <c r="C898" s="8"/>
      <c r="E898" s="8"/>
      <c r="H898" s="8"/>
      <c r="I898" s="8"/>
      <c r="J898" s="8"/>
      <c r="K898" s="8"/>
      <c r="P898" s="8"/>
    </row>
    <row r="899" spans="3:16" ht="15.75" customHeight="1" x14ac:dyDescent="0.3">
      <c r="C899" s="8"/>
      <c r="E899" s="8"/>
      <c r="H899" s="8"/>
      <c r="I899" s="8"/>
      <c r="J899" s="8"/>
      <c r="K899" s="8"/>
      <c r="P899" s="8"/>
    </row>
    <row r="900" spans="3:16" ht="15.75" customHeight="1" x14ac:dyDescent="0.3">
      <c r="C900" s="8"/>
      <c r="E900" s="8"/>
      <c r="H900" s="8"/>
      <c r="I900" s="8"/>
      <c r="J900" s="8"/>
      <c r="K900" s="8"/>
      <c r="P900" s="8"/>
    </row>
    <row r="901" spans="3:16" ht="15.75" customHeight="1" x14ac:dyDescent="0.3">
      <c r="C901" s="8"/>
      <c r="E901" s="8"/>
      <c r="H901" s="8"/>
      <c r="I901" s="8"/>
      <c r="J901" s="8"/>
      <c r="K901" s="8"/>
      <c r="P901" s="8"/>
    </row>
    <row r="902" spans="3:16" ht="15.75" customHeight="1" x14ac:dyDescent="0.3">
      <c r="C902" s="8"/>
      <c r="E902" s="8"/>
      <c r="H902" s="8"/>
      <c r="I902" s="8"/>
      <c r="J902" s="8"/>
      <c r="K902" s="8"/>
      <c r="P902" s="8"/>
    </row>
    <row r="903" spans="3:16" ht="15.75" customHeight="1" x14ac:dyDescent="0.3">
      <c r="C903" s="8"/>
      <c r="E903" s="8"/>
      <c r="H903" s="8"/>
      <c r="I903" s="8"/>
      <c r="J903" s="8"/>
      <c r="K903" s="8"/>
      <c r="P903" s="8"/>
    </row>
    <row r="904" spans="3:16" ht="15.75" customHeight="1" x14ac:dyDescent="0.3">
      <c r="C904" s="8"/>
      <c r="E904" s="8"/>
      <c r="H904" s="8"/>
      <c r="I904" s="8"/>
      <c r="J904" s="8"/>
      <c r="K904" s="8"/>
      <c r="P904" s="8"/>
    </row>
    <row r="905" spans="3:16" ht="15.75" customHeight="1" x14ac:dyDescent="0.3">
      <c r="C905" s="8"/>
      <c r="E905" s="8"/>
      <c r="H905" s="8"/>
      <c r="I905" s="8"/>
      <c r="J905" s="8"/>
      <c r="K905" s="8"/>
      <c r="P905" s="8"/>
    </row>
    <row r="906" spans="3:16" ht="15.75" customHeight="1" x14ac:dyDescent="0.3">
      <c r="C906" s="8"/>
      <c r="E906" s="8"/>
      <c r="H906" s="8"/>
      <c r="I906" s="8"/>
      <c r="J906" s="8"/>
      <c r="K906" s="8"/>
      <c r="P906" s="8"/>
    </row>
    <row r="907" spans="3:16" ht="15.75" customHeight="1" x14ac:dyDescent="0.3">
      <c r="C907" s="8"/>
      <c r="E907" s="8"/>
      <c r="H907" s="8"/>
      <c r="I907" s="8"/>
      <c r="J907" s="8"/>
      <c r="K907" s="8"/>
      <c r="P907" s="8"/>
    </row>
    <row r="908" spans="3:16" ht="15.75" customHeight="1" x14ac:dyDescent="0.3">
      <c r="C908" s="8"/>
      <c r="E908" s="8"/>
      <c r="H908" s="8"/>
      <c r="I908" s="8"/>
      <c r="J908" s="8"/>
      <c r="K908" s="8"/>
      <c r="P908" s="8"/>
    </row>
    <row r="909" spans="3:16" ht="15.75" customHeight="1" x14ac:dyDescent="0.3">
      <c r="C909" s="8"/>
      <c r="E909" s="8"/>
      <c r="H909" s="8"/>
      <c r="I909" s="8"/>
      <c r="J909" s="8"/>
      <c r="K909" s="8"/>
      <c r="P909" s="8"/>
    </row>
    <row r="910" spans="3:16" ht="15.75" customHeight="1" x14ac:dyDescent="0.3">
      <c r="C910" s="8"/>
      <c r="E910" s="8"/>
      <c r="H910" s="8"/>
      <c r="I910" s="8"/>
      <c r="J910" s="8"/>
      <c r="K910" s="8"/>
      <c r="P910" s="8"/>
    </row>
    <row r="911" spans="3:16" ht="15.75" customHeight="1" x14ac:dyDescent="0.3">
      <c r="C911" s="8"/>
      <c r="E911" s="8"/>
      <c r="H911" s="8"/>
      <c r="I911" s="8"/>
      <c r="J911" s="8"/>
      <c r="K911" s="8"/>
      <c r="P911" s="8"/>
    </row>
    <row r="912" spans="3:16" ht="15.75" customHeight="1" x14ac:dyDescent="0.3">
      <c r="C912" s="8"/>
      <c r="E912" s="8"/>
      <c r="H912" s="8"/>
      <c r="I912" s="8"/>
      <c r="J912" s="8"/>
      <c r="K912" s="8"/>
      <c r="P912" s="8"/>
    </row>
    <row r="913" spans="3:16" ht="15.75" customHeight="1" x14ac:dyDescent="0.3">
      <c r="C913" s="8"/>
      <c r="E913" s="8"/>
      <c r="H913" s="8"/>
      <c r="I913" s="8"/>
      <c r="J913" s="8"/>
      <c r="K913" s="8"/>
      <c r="P913" s="8"/>
    </row>
    <row r="914" spans="3:16" ht="15.75" customHeight="1" x14ac:dyDescent="0.3">
      <c r="C914" s="8"/>
      <c r="E914" s="8"/>
      <c r="H914" s="8"/>
      <c r="I914" s="8"/>
      <c r="J914" s="8"/>
      <c r="K914" s="8"/>
      <c r="P914" s="8"/>
    </row>
    <row r="915" spans="3:16" ht="15.75" customHeight="1" x14ac:dyDescent="0.3">
      <c r="C915" s="8"/>
      <c r="E915" s="8"/>
      <c r="H915" s="8"/>
      <c r="I915" s="8"/>
      <c r="J915" s="8"/>
      <c r="K915" s="8"/>
      <c r="P915" s="8"/>
    </row>
    <row r="916" spans="3:16" ht="15.75" customHeight="1" x14ac:dyDescent="0.3">
      <c r="C916" s="8"/>
      <c r="E916" s="8"/>
      <c r="H916" s="8"/>
      <c r="I916" s="8"/>
      <c r="J916" s="8"/>
      <c r="K916" s="8"/>
      <c r="P916" s="8"/>
    </row>
    <row r="917" spans="3:16" ht="15.75" customHeight="1" x14ac:dyDescent="0.3">
      <c r="C917" s="8"/>
      <c r="E917" s="8"/>
      <c r="H917" s="8"/>
      <c r="I917" s="8"/>
      <c r="J917" s="8"/>
      <c r="K917" s="8"/>
      <c r="P917" s="8"/>
    </row>
    <row r="918" spans="3:16" ht="15.75" customHeight="1" x14ac:dyDescent="0.3">
      <c r="C918" s="8"/>
      <c r="E918" s="8"/>
      <c r="H918" s="8"/>
      <c r="I918" s="8"/>
      <c r="J918" s="8"/>
      <c r="K918" s="8"/>
      <c r="P918" s="8"/>
    </row>
    <row r="919" spans="3:16" ht="15.75" customHeight="1" x14ac:dyDescent="0.3">
      <c r="C919" s="8"/>
      <c r="E919" s="8"/>
      <c r="H919" s="8"/>
      <c r="I919" s="8"/>
      <c r="J919" s="8"/>
      <c r="K919" s="8"/>
      <c r="P919" s="8"/>
    </row>
    <row r="920" spans="3:16" ht="15.75" customHeight="1" x14ac:dyDescent="0.3">
      <c r="C920" s="8"/>
      <c r="E920" s="8"/>
      <c r="H920" s="8"/>
      <c r="I920" s="8"/>
      <c r="J920" s="8"/>
      <c r="K920" s="8"/>
      <c r="P920" s="8"/>
    </row>
    <row r="921" spans="3:16" ht="15.75" customHeight="1" x14ac:dyDescent="0.3">
      <c r="C921" s="8"/>
      <c r="E921" s="8"/>
      <c r="H921" s="8"/>
      <c r="I921" s="8"/>
      <c r="J921" s="8"/>
      <c r="K921" s="8"/>
      <c r="P921" s="8"/>
    </row>
    <row r="922" spans="3:16" ht="15.75" customHeight="1" x14ac:dyDescent="0.3">
      <c r="C922" s="8"/>
      <c r="E922" s="8"/>
      <c r="H922" s="8"/>
      <c r="I922" s="8"/>
      <c r="J922" s="8"/>
      <c r="K922" s="8"/>
      <c r="P922" s="8"/>
    </row>
    <row r="923" spans="3:16" ht="15.75" customHeight="1" x14ac:dyDescent="0.3">
      <c r="C923" s="8"/>
      <c r="E923" s="8"/>
      <c r="H923" s="8"/>
      <c r="I923" s="8"/>
      <c r="J923" s="8"/>
      <c r="K923" s="8"/>
      <c r="P923" s="8"/>
    </row>
    <row r="924" spans="3:16" ht="15.75" customHeight="1" x14ac:dyDescent="0.3">
      <c r="C924" s="8"/>
      <c r="E924" s="8"/>
      <c r="H924" s="8"/>
      <c r="I924" s="8"/>
      <c r="J924" s="8"/>
      <c r="K924" s="8"/>
      <c r="P924" s="8"/>
    </row>
    <row r="925" spans="3:16" ht="15.75" customHeight="1" x14ac:dyDescent="0.3">
      <c r="C925" s="8"/>
      <c r="E925" s="8"/>
      <c r="H925" s="8"/>
      <c r="I925" s="8"/>
      <c r="J925" s="8"/>
      <c r="K925" s="8"/>
      <c r="P925" s="8"/>
    </row>
    <row r="926" spans="3:16" ht="15.75" customHeight="1" x14ac:dyDescent="0.3">
      <c r="C926" s="8"/>
      <c r="E926" s="8"/>
      <c r="H926" s="8"/>
      <c r="I926" s="8"/>
      <c r="J926" s="8"/>
      <c r="K926" s="8"/>
      <c r="P926" s="8"/>
    </row>
    <row r="927" spans="3:16" ht="15.75" customHeight="1" x14ac:dyDescent="0.3">
      <c r="C927" s="8"/>
      <c r="E927" s="8"/>
      <c r="H927" s="8"/>
      <c r="I927" s="8"/>
      <c r="J927" s="8"/>
      <c r="K927" s="8"/>
      <c r="P927" s="8"/>
    </row>
    <row r="928" spans="3:16" ht="15.75" customHeight="1" x14ac:dyDescent="0.3">
      <c r="C928" s="8"/>
      <c r="E928" s="8"/>
      <c r="H928" s="8"/>
      <c r="I928" s="8"/>
      <c r="J928" s="8"/>
      <c r="K928" s="8"/>
      <c r="P928" s="8"/>
    </row>
    <row r="929" spans="3:16" ht="15.75" customHeight="1" x14ac:dyDescent="0.3">
      <c r="C929" s="8"/>
      <c r="E929" s="8"/>
      <c r="H929" s="8"/>
      <c r="I929" s="8"/>
      <c r="J929" s="8"/>
      <c r="K929" s="8"/>
      <c r="P929" s="8"/>
    </row>
    <row r="930" spans="3:16" ht="15.75" customHeight="1" x14ac:dyDescent="0.3">
      <c r="C930" s="8"/>
      <c r="E930" s="8"/>
      <c r="H930" s="8"/>
      <c r="I930" s="8"/>
      <c r="J930" s="8"/>
      <c r="K930" s="8"/>
      <c r="P930" s="8"/>
    </row>
    <row r="931" spans="3:16" ht="15.75" customHeight="1" x14ac:dyDescent="0.3">
      <c r="C931" s="8"/>
      <c r="E931" s="8"/>
      <c r="H931" s="8"/>
      <c r="I931" s="8"/>
      <c r="J931" s="8"/>
      <c r="K931" s="8"/>
      <c r="P931" s="8"/>
    </row>
    <row r="932" spans="3:16" ht="15.75" customHeight="1" x14ac:dyDescent="0.3">
      <c r="C932" s="8"/>
      <c r="E932" s="8"/>
      <c r="H932" s="8"/>
      <c r="I932" s="8"/>
      <c r="J932" s="8"/>
      <c r="K932" s="8"/>
      <c r="P932" s="8"/>
    </row>
    <row r="933" spans="3:16" ht="15.75" customHeight="1" x14ac:dyDescent="0.3">
      <c r="C933" s="8"/>
      <c r="E933" s="8"/>
      <c r="H933" s="8"/>
      <c r="I933" s="8"/>
      <c r="J933" s="8"/>
      <c r="K933" s="8"/>
      <c r="P933" s="8"/>
    </row>
    <row r="934" spans="3:16" ht="15.75" customHeight="1" x14ac:dyDescent="0.3">
      <c r="C934" s="8"/>
      <c r="E934" s="8"/>
      <c r="H934" s="8"/>
      <c r="I934" s="8"/>
      <c r="J934" s="8"/>
      <c r="K934" s="8"/>
      <c r="P934" s="8"/>
    </row>
    <row r="935" spans="3:16" ht="15.75" customHeight="1" x14ac:dyDescent="0.3">
      <c r="C935" s="8"/>
      <c r="E935" s="8"/>
      <c r="H935" s="8"/>
      <c r="I935" s="8"/>
      <c r="J935" s="8"/>
      <c r="K935" s="8"/>
      <c r="P935" s="8"/>
    </row>
    <row r="936" spans="3:16" ht="15.75" customHeight="1" x14ac:dyDescent="0.3">
      <c r="C936" s="8"/>
      <c r="E936" s="8"/>
      <c r="H936" s="8"/>
      <c r="I936" s="8"/>
      <c r="J936" s="8"/>
      <c r="K936" s="8"/>
      <c r="P936" s="8"/>
    </row>
    <row r="937" spans="3:16" ht="15.75" customHeight="1" x14ac:dyDescent="0.3">
      <c r="C937" s="8"/>
      <c r="E937" s="8"/>
      <c r="H937" s="8"/>
      <c r="I937" s="8"/>
      <c r="J937" s="8"/>
      <c r="K937" s="8"/>
      <c r="P937" s="8"/>
    </row>
    <row r="938" spans="3:16" ht="15.75" customHeight="1" x14ac:dyDescent="0.3">
      <c r="C938" s="8"/>
      <c r="E938" s="8"/>
      <c r="H938" s="8"/>
      <c r="I938" s="8"/>
      <c r="J938" s="8"/>
      <c r="K938" s="8"/>
      <c r="P938" s="8"/>
    </row>
    <row r="939" spans="3:16" ht="15.75" customHeight="1" x14ac:dyDescent="0.3">
      <c r="C939" s="8"/>
      <c r="E939" s="8"/>
      <c r="H939" s="8"/>
      <c r="I939" s="8"/>
      <c r="J939" s="8"/>
      <c r="K939" s="8"/>
      <c r="P939" s="8"/>
    </row>
    <row r="940" spans="3:16" ht="15.75" customHeight="1" x14ac:dyDescent="0.3">
      <c r="C940" s="8"/>
      <c r="E940" s="8"/>
      <c r="H940" s="8"/>
      <c r="I940" s="8"/>
      <c r="J940" s="8"/>
      <c r="K940" s="8"/>
      <c r="P940" s="8"/>
    </row>
    <row r="941" spans="3:16" ht="15.75" customHeight="1" x14ac:dyDescent="0.3">
      <c r="C941" s="8"/>
      <c r="E941" s="8"/>
      <c r="H941" s="8"/>
      <c r="I941" s="8"/>
      <c r="J941" s="8"/>
      <c r="K941" s="8"/>
      <c r="P941" s="8"/>
    </row>
    <row r="942" spans="3:16" ht="15.75" customHeight="1" x14ac:dyDescent="0.3">
      <c r="C942" s="8"/>
      <c r="E942" s="8"/>
      <c r="H942" s="8"/>
      <c r="I942" s="8"/>
      <c r="J942" s="8"/>
      <c r="K942" s="8"/>
      <c r="P942" s="8"/>
    </row>
    <row r="943" spans="3:16" ht="15.75" customHeight="1" x14ac:dyDescent="0.3">
      <c r="C943" s="8"/>
      <c r="E943" s="8"/>
      <c r="H943" s="8"/>
      <c r="I943" s="8"/>
      <c r="J943" s="8"/>
      <c r="K943" s="8"/>
      <c r="P943" s="8"/>
    </row>
    <row r="944" spans="3:16" ht="15.75" customHeight="1" x14ac:dyDescent="0.3">
      <c r="C944" s="8"/>
      <c r="E944" s="8"/>
      <c r="H944" s="8"/>
      <c r="I944" s="8"/>
      <c r="J944" s="8"/>
      <c r="K944" s="8"/>
      <c r="P944" s="8"/>
    </row>
    <row r="945" spans="3:16" ht="15.75" customHeight="1" x14ac:dyDescent="0.3">
      <c r="C945" s="8"/>
      <c r="E945" s="8"/>
      <c r="H945" s="8"/>
      <c r="I945" s="8"/>
      <c r="J945" s="8"/>
      <c r="K945" s="8"/>
      <c r="P945" s="8"/>
    </row>
    <row r="946" spans="3:16" ht="15.75" customHeight="1" x14ac:dyDescent="0.3">
      <c r="C946" s="8"/>
      <c r="E946" s="8"/>
      <c r="H946" s="8"/>
      <c r="I946" s="8"/>
      <c r="J946" s="8"/>
      <c r="K946" s="8"/>
      <c r="P946" s="8"/>
    </row>
    <row r="947" spans="3:16" ht="15.75" customHeight="1" x14ac:dyDescent="0.3">
      <c r="C947" s="8"/>
      <c r="E947" s="8"/>
      <c r="H947" s="8"/>
      <c r="I947" s="8"/>
      <c r="J947" s="8"/>
      <c r="K947" s="8"/>
      <c r="P947" s="8"/>
    </row>
    <row r="948" spans="3:16" ht="15.75" customHeight="1" x14ac:dyDescent="0.3">
      <c r="C948" s="8"/>
      <c r="E948" s="8"/>
      <c r="H948" s="8"/>
      <c r="I948" s="8"/>
      <c r="J948" s="8"/>
      <c r="K948" s="8"/>
      <c r="P948" s="8"/>
    </row>
    <row r="949" spans="3:16" ht="15.75" customHeight="1" x14ac:dyDescent="0.3">
      <c r="C949" s="8"/>
      <c r="E949" s="8"/>
      <c r="H949" s="8"/>
      <c r="I949" s="8"/>
      <c r="J949" s="8"/>
      <c r="K949" s="8"/>
      <c r="P949" s="8"/>
    </row>
    <row r="950" spans="3:16" ht="15.75" customHeight="1" x14ac:dyDescent="0.3">
      <c r="C950" s="8"/>
      <c r="E950" s="8"/>
      <c r="H950" s="8"/>
      <c r="I950" s="8"/>
      <c r="J950" s="8"/>
      <c r="K950" s="8"/>
      <c r="P950" s="8"/>
    </row>
    <row r="951" spans="3:16" ht="15.75" customHeight="1" x14ac:dyDescent="0.3">
      <c r="C951" s="8"/>
      <c r="E951" s="8"/>
      <c r="H951" s="8"/>
      <c r="I951" s="8"/>
      <c r="J951" s="8"/>
      <c r="K951" s="8"/>
      <c r="P951" s="8"/>
    </row>
    <row r="952" spans="3:16" ht="15.75" customHeight="1" x14ac:dyDescent="0.3">
      <c r="C952" s="8"/>
      <c r="E952" s="8"/>
      <c r="H952" s="8"/>
      <c r="I952" s="8"/>
      <c r="J952" s="8"/>
      <c r="K952" s="8"/>
      <c r="P952" s="8"/>
    </row>
    <row r="953" spans="3:16" ht="15.75" customHeight="1" x14ac:dyDescent="0.3">
      <c r="C953" s="8"/>
      <c r="E953" s="8"/>
      <c r="H953" s="8"/>
      <c r="I953" s="8"/>
      <c r="J953" s="8"/>
      <c r="K953" s="8"/>
      <c r="P953" s="8"/>
    </row>
    <row r="954" spans="3:16" ht="15.75" customHeight="1" x14ac:dyDescent="0.3">
      <c r="C954" s="8"/>
      <c r="E954" s="8"/>
      <c r="H954" s="8"/>
      <c r="I954" s="8"/>
      <c r="J954" s="8"/>
      <c r="K954" s="8"/>
      <c r="P954" s="8"/>
    </row>
    <row r="955" spans="3:16" ht="15.75" customHeight="1" x14ac:dyDescent="0.3">
      <c r="C955" s="8"/>
      <c r="E955" s="8"/>
      <c r="H955" s="8"/>
      <c r="I955" s="8"/>
      <c r="J955" s="8"/>
      <c r="K955" s="8"/>
      <c r="P955" s="8"/>
    </row>
    <row r="956" spans="3:16" ht="15.75" customHeight="1" x14ac:dyDescent="0.3">
      <c r="C956" s="8"/>
      <c r="E956" s="8"/>
      <c r="H956" s="8"/>
      <c r="I956" s="8"/>
      <c r="J956" s="8"/>
      <c r="K956" s="8"/>
      <c r="P956" s="8"/>
    </row>
    <row r="957" spans="3:16" ht="15.75" customHeight="1" x14ac:dyDescent="0.3">
      <c r="C957" s="8"/>
      <c r="E957" s="8"/>
      <c r="H957" s="8"/>
      <c r="I957" s="8"/>
      <c r="J957" s="8"/>
      <c r="K957" s="8"/>
      <c r="P957" s="8"/>
    </row>
    <row r="958" spans="3:16" ht="15.75" customHeight="1" x14ac:dyDescent="0.3">
      <c r="C958" s="8"/>
      <c r="E958" s="8"/>
      <c r="H958" s="8"/>
      <c r="I958" s="8"/>
      <c r="J958" s="8"/>
      <c r="K958" s="8"/>
      <c r="P958" s="8"/>
    </row>
    <row r="959" spans="3:16" ht="15.75" customHeight="1" x14ac:dyDescent="0.3">
      <c r="C959" s="8"/>
      <c r="E959" s="8"/>
      <c r="H959" s="8"/>
      <c r="I959" s="8"/>
      <c r="J959" s="8"/>
      <c r="K959" s="8"/>
      <c r="P959" s="8"/>
    </row>
    <row r="960" spans="3:16" ht="15.75" customHeight="1" x14ac:dyDescent="0.3">
      <c r="C960" s="8"/>
      <c r="E960" s="8"/>
      <c r="H960" s="8"/>
      <c r="I960" s="8"/>
      <c r="J960" s="8"/>
      <c r="K960" s="8"/>
      <c r="P960" s="8"/>
    </row>
    <row r="961" spans="3:16" ht="15.75" customHeight="1" x14ac:dyDescent="0.3">
      <c r="C961" s="8"/>
      <c r="E961" s="8"/>
      <c r="H961" s="8"/>
      <c r="I961" s="8"/>
      <c r="J961" s="8"/>
      <c r="K961" s="8"/>
      <c r="P961" s="8"/>
    </row>
    <row r="962" spans="3:16" ht="15.75" customHeight="1" x14ac:dyDescent="0.3">
      <c r="C962" s="8"/>
      <c r="E962" s="8"/>
      <c r="H962" s="8"/>
      <c r="I962" s="8"/>
      <c r="J962" s="8"/>
      <c r="K962" s="8"/>
      <c r="P962" s="8"/>
    </row>
    <row r="963" spans="3:16" ht="15.75" customHeight="1" x14ac:dyDescent="0.3">
      <c r="C963" s="8"/>
      <c r="E963" s="8"/>
      <c r="H963" s="8"/>
      <c r="I963" s="8"/>
      <c r="J963" s="8"/>
      <c r="K963" s="8"/>
      <c r="P963" s="8"/>
    </row>
    <row r="964" spans="3:16" ht="15.75" customHeight="1" x14ac:dyDescent="0.3">
      <c r="C964" s="8"/>
      <c r="E964" s="8"/>
      <c r="H964" s="8"/>
      <c r="I964" s="8"/>
      <c r="J964" s="8"/>
      <c r="K964" s="8"/>
      <c r="P964" s="8"/>
    </row>
    <row r="965" spans="3:16" ht="15.75" customHeight="1" x14ac:dyDescent="0.3">
      <c r="C965" s="8"/>
      <c r="E965" s="8"/>
      <c r="H965" s="8"/>
      <c r="I965" s="8"/>
      <c r="J965" s="8"/>
      <c r="K965" s="8"/>
      <c r="P965" s="8"/>
    </row>
    <row r="966" spans="3:16" ht="15.75" customHeight="1" x14ac:dyDescent="0.3">
      <c r="C966" s="8"/>
      <c r="E966" s="8"/>
      <c r="H966" s="8"/>
      <c r="I966" s="8"/>
      <c r="J966" s="8"/>
      <c r="K966" s="8"/>
      <c r="P966" s="8"/>
    </row>
    <row r="967" spans="3:16" ht="15.75" customHeight="1" x14ac:dyDescent="0.3">
      <c r="C967" s="8"/>
      <c r="E967" s="8"/>
      <c r="H967" s="8"/>
      <c r="I967" s="8"/>
      <c r="J967" s="8"/>
      <c r="K967" s="8"/>
      <c r="P967" s="8"/>
    </row>
    <row r="968" spans="3:16" ht="15.75" customHeight="1" x14ac:dyDescent="0.3">
      <c r="C968" s="8"/>
      <c r="E968" s="8"/>
      <c r="H968" s="8"/>
      <c r="I968" s="8"/>
      <c r="J968" s="8"/>
      <c r="K968" s="8"/>
      <c r="P968" s="8"/>
    </row>
    <row r="969" spans="3:16" ht="15.75" customHeight="1" x14ac:dyDescent="0.3">
      <c r="C969" s="8"/>
      <c r="E969" s="8"/>
      <c r="H969" s="8"/>
      <c r="I969" s="8"/>
      <c r="J969" s="8"/>
      <c r="K969" s="8"/>
      <c r="P969" s="8"/>
    </row>
    <row r="970" spans="3:16" ht="15.75" customHeight="1" x14ac:dyDescent="0.3">
      <c r="C970" s="8"/>
      <c r="E970" s="8"/>
      <c r="H970" s="8"/>
      <c r="I970" s="8"/>
      <c r="J970" s="8"/>
      <c r="K970" s="8"/>
      <c r="P970" s="8"/>
    </row>
    <row r="971" spans="3:16" ht="15.75" customHeight="1" x14ac:dyDescent="0.3">
      <c r="C971" s="8"/>
      <c r="E971" s="8"/>
      <c r="H971" s="8"/>
      <c r="I971" s="8"/>
      <c r="J971" s="8"/>
      <c r="K971" s="8"/>
      <c r="P971" s="8"/>
    </row>
    <row r="972" spans="3:16" ht="15.75" customHeight="1" x14ac:dyDescent="0.3">
      <c r="C972" s="8"/>
      <c r="E972" s="8"/>
      <c r="H972" s="8"/>
      <c r="I972" s="8"/>
      <c r="J972" s="8"/>
      <c r="K972" s="8"/>
      <c r="P972" s="8"/>
    </row>
    <row r="973" spans="3:16" ht="15.75" customHeight="1" x14ac:dyDescent="0.3">
      <c r="C973" s="8"/>
      <c r="E973" s="8"/>
      <c r="H973" s="8"/>
      <c r="I973" s="8"/>
      <c r="J973" s="8"/>
      <c r="K973" s="8"/>
      <c r="P973" s="8"/>
    </row>
    <row r="974" spans="3:16" ht="15.75" customHeight="1" x14ac:dyDescent="0.3">
      <c r="C974" s="8"/>
      <c r="E974" s="8"/>
      <c r="H974" s="8"/>
      <c r="I974" s="8"/>
      <c r="J974" s="8"/>
      <c r="K974" s="8"/>
      <c r="P974" s="8"/>
    </row>
    <row r="975" spans="3:16" ht="15.75" customHeight="1" x14ac:dyDescent="0.3">
      <c r="C975" s="8"/>
      <c r="E975" s="8"/>
      <c r="H975" s="8"/>
      <c r="I975" s="8"/>
      <c r="J975" s="8"/>
      <c r="K975" s="8"/>
      <c r="P975" s="8"/>
    </row>
    <row r="976" spans="3:16" ht="15.75" customHeight="1" x14ac:dyDescent="0.3">
      <c r="C976" s="8"/>
      <c r="E976" s="8"/>
      <c r="H976" s="8"/>
      <c r="I976" s="8"/>
      <c r="J976" s="8"/>
      <c r="K976" s="8"/>
      <c r="P976" s="8"/>
    </row>
    <row r="977" spans="3:16" ht="15.75" customHeight="1" x14ac:dyDescent="0.3">
      <c r="C977" s="8"/>
      <c r="E977" s="8"/>
      <c r="H977" s="8"/>
      <c r="I977" s="8"/>
      <c r="J977" s="8"/>
      <c r="K977" s="8"/>
      <c r="P977" s="8"/>
    </row>
    <row r="978" spans="3:16" ht="15.75" customHeight="1" x14ac:dyDescent="0.3">
      <c r="C978" s="8"/>
      <c r="E978" s="8"/>
      <c r="H978" s="8"/>
      <c r="I978" s="8"/>
      <c r="J978" s="8"/>
      <c r="K978" s="8"/>
      <c r="P978" s="8"/>
    </row>
    <row r="979" spans="3:16" ht="15.75" customHeight="1" x14ac:dyDescent="0.3">
      <c r="C979" s="8"/>
      <c r="E979" s="8"/>
      <c r="H979" s="8"/>
      <c r="I979" s="8"/>
      <c r="J979" s="8"/>
      <c r="K979" s="8"/>
      <c r="P979" s="8"/>
    </row>
    <row r="980" spans="3:16" ht="15.75" customHeight="1" x14ac:dyDescent="0.3">
      <c r="C980" s="8"/>
      <c r="E980" s="8"/>
      <c r="H980" s="8"/>
      <c r="I980" s="8"/>
      <c r="J980" s="8"/>
      <c r="K980" s="8"/>
      <c r="P980" s="8"/>
    </row>
    <row r="981" spans="3:16" ht="15.75" customHeight="1" x14ac:dyDescent="0.3">
      <c r="C981" s="8"/>
      <c r="E981" s="8"/>
      <c r="H981" s="8"/>
      <c r="I981" s="8"/>
      <c r="J981" s="8"/>
      <c r="K981" s="8"/>
      <c r="P981" s="8"/>
    </row>
    <row r="982" spans="3:16" ht="15.75" customHeight="1" x14ac:dyDescent="0.3">
      <c r="C982" s="8"/>
      <c r="E982" s="8"/>
      <c r="H982" s="8"/>
      <c r="I982" s="8"/>
      <c r="J982" s="8"/>
      <c r="K982" s="8"/>
      <c r="P982" s="8"/>
    </row>
    <row r="983" spans="3:16" ht="15.75" customHeight="1" x14ac:dyDescent="0.3">
      <c r="C983" s="8"/>
      <c r="E983" s="8"/>
      <c r="H983" s="8"/>
      <c r="I983" s="8"/>
      <c r="J983" s="8"/>
      <c r="K983" s="8"/>
      <c r="P983" s="8"/>
    </row>
    <row r="984" spans="3:16" ht="15.75" customHeight="1" x14ac:dyDescent="0.3">
      <c r="C984" s="8"/>
      <c r="E984" s="8"/>
      <c r="H984" s="8"/>
      <c r="I984" s="8"/>
      <c r="J984" s="8"/>
      <c r="K984" s="8"/>
      <c r="P984" s="8"/>
    </row>
    <row r="985" spans="3:16" ht="15.75" customHeight="1" x14ac:dyDescent="0.3">
      <c r="C985" s="8"/>
      <c r="E985" s="8"/>
      <c r="H985" s="8"/>
      <c r="I985" s="8"/>
      <c r="J985" s="8"/>
      <c r="K985" s="8"/>
      <c r="P985" s="8"/>
    </row>
    <row r="986" spans="3:16" ht="15.75" customHeight="1" x14ac:dyDescent="0.3">
      <c r="C986" s="8"/>
      <c r="E986" s="8"/>
      <c r="H986" s="8"/>
      <c r="I986" s="8"/>
      <c r="J986" s="8"/>
      <c r="K986" s="8"/>
      <c r="P986" s="8"/>
    </row>
    <row r="987" spans="3:16" ht="15.75" customHeight="1" x14ac:dyDescent="0.3">
      <c r="C987" s="8"/>
      <c r="E987" s="8"/>
      <c r="H987" s="8"/>
      <c r="I987" s="8"/>
      <c r="J987" s="8"/>
      <c r="K987" s="8"/>
      <c r="P987" s="8"/>
    </row>
    <row r="988" spans="3:16" ht="15.75" customHeight="1" x14ac:dyDescent="0.3">
      <c r="C988" s="8"/>
      <c r="E988" s="8"/>
      <c r="H988" s="8"/>
      <c r="I988" s="8"/>
      <c r="J988" s="8"/>
      <c r="K988" s="8"/>
      <c r="P988" s="8"/>
    </row>
    <row r="989" spans="3:16" ht="15.75" customHeight="1" x14ac:dyDescent="0.3">
      <c r="C989" s="8"/>
      <c r="E989" s="8"/>
      <c r="H989" s="8"/>
      <c r="I989" s="8"/>
      <c r="J989" s="8"/>
      <c r="K989" s="8"/>
      <c r="P989" s="8"/>
    </row>
    <row r="990" spans="3:16" ht="15.75" customHeight="1" x14ac:dyDescent="0.3">
      <c r="C990" s="8"/>
      <c r="E990" s="8"/>
      <c r="H990" s="8"/>
      <c r="I990" s="8"/>
      <c r="J990" s="8"/>
      <c r="K990" s="8"/>
      <c r="P990" s="8"/>
    </row>
    <row r="991" spans="3:16" ht="15.75" customHeight="1" x14ac:dyDescent="0.3">
      <c r="C991" s="8"/>
      <c r="E991" s="8"/>
      <c r="H991" s="8"/>
      <c r="I991" s="8"/>
      <c r="J991" s="8"/>
      <c r="K991" s="8"/>
      <c r="P991" s="8"/>
    </row>
    <row r="992" spans="3:16" ht="15.75" customHeight="1" x14ac:dyDescent="0.3">
      <c r="C992" s="8"/>
      <c r="E992" s="8"/>
      <c r="H992" s="8"/>
      <c r="I992" s="8"/>
      <c r="J992" s="8"/>
      <c r="K992" s="8"/>
      <c r="P992" s="8"/>
    </row>
    <row r="993" spans="3:16" ht="15.75" customHeight="1" x14ac:dyDescent="0.3">
      <c r="C993" s="8"/>
      <c r="E993" s="8"/>
      <c r="H993" s="8"/>
      <c r="I993" s="8"/>
      <c r="J993" s="8"/>
      <c r="K993" s="8"/>
      <c r="P993" s="8"/>
    </row>
    <row r="994" spans="3:16" ht="15.75" customHeight="1" x14ac:dyDescent="0.3">
      <c r="C994" s="8"/>
      <c r="E994" s="8"/>
      <c r="H994" s="8"/>
      <c r="I994" s="8"/>
      <c r="J994" s="8"/>
      <c r="K994" s="8"/>
      <c r="P994" s="8"/>
    </row>
    <row r="995" spans="3:16" ht="15.75" customHeight="1" x14ac:dyDescent="0.3">
      <c r="C995" s="8"/>
      <c r="E995" s="8"/>
      <c r="H995" s="8"/>
      <c r="I995" s="8"/>
      <c r="J995" s="8"/>
      <c r="K995" s="8"/>
      <c r="P995" s="8"/>
    </row>
    <row r="996" spans="3:16" ht="15.75" customHeight="1" x14ac:dyDescent="0.3">
      <c r="C996" s="8"/>
      <c r="E996" s="8"/>
      <c r="H996" s="8"/>
      <c r="I996" s="8"/>
      <c r="J996" s="8"/>
      <c r="K996" s="8"/>
      <c r="P996" s="8"/>
    </row>
    <row r="997" spans="3:16" ht="15.75" customHeight="1" x14ac:dyDescent="0.3">
      <c r="C997" s="8"/>
      <c r="E997" s="8"/>
      <c r="H997" s="8"/>
      <c r="I997" s="8"/>
      <c r="J997" s="8"/>
      <c r="K997" s="8"/>
      <c r="P997" s="8"/>
    </row>
    <row r="998" spans="3:16" ht="15.75" customHeight="1" x14ac:dyDescent="0.3">
      <c r="C998" s="8"/>
      <c r="E998" s="8"/>
      <c r="H998" s="8"/>
      <c r="I998" s="8"/>
      <c r="J998" s="8"/>
      <c r="K998" s="8"/>
      <c r="P998" s="8"/>
    </row>
    <row r="999" spans="3:16" ht="15.75" customHeight="1" x14ac:dyDescent="0.3">
      <c r="C999" s="8"/>
      <c r="E999" s="8"/>
      <c r="H999" s="8"/>
      <c r="I999" s="8"/>
      <c r="J999" s="8"/>
      <c r="K999" s="8"/>
      <c r="P999" s="8"/>
    </row>
    <row r="1000" spans="3:16" ht="15.75" customHeight="1" x14ac:dyDescent="0.3">
      <c r="C1000" s="8"/>
      <c r="E1000" s="8"/>
      <c r="H1000" s="8"/>
      <c r="I1000" s="8"/>
      <c r="J1000" s="8"/>
      <c r="K1000" s="8"/>
      <c r="P1000" s="8"/>
    </row>
  </sheetData>
  <sheetProtection algorithmName="SHA-512" hashValue="ad7Ep3z2ie1Bzfu2DcAI1EEBhN7r4AR+sFVU78W5e7gd06RPDymfLm62PxHZ95aDMRxMeYam8M9EwW2Vr1LhqA==" saltValue="+tmxYiQdWPu1Jx5rZi1vxw==" spinCount="100000" sheet="1" objects="1" scenarios="1"/>
  <mergeCells count="32">
    <mergeCell ref="D181:F181"/>
    <mergeCell ref="L181:O181"/>
    <mergeCell ref="D121:F121"/>
    <mergeCell ref="D133:F133"/>
    <mergeCell ref="L133:O133"/>
    <mergeCell ref="D145:F145"/>
    <mergeCell ref="L145:O145"/>
    <mergeCell ref="D157:F157"/>
    <mergeCell ref="L157:O157"/>
    <mergeCell ref="D109:F109"/>
    <mergeCell ref="L109:O109"/>
    <mergeCell ref="L121:O121"/>
    <mergeCell ref="D169:F169"/>
    <mergeCell ref="L169:O169"/>
    <mergeCell ref="D73:F73"/>
    <mergeCell ref="L73:O73"/>
    <mergeCell ref="D85:F85"/>
    <mergeCell ref="L85:O85"/>
    <mergeCell ref="D97:F97"/>
    <mergeCell ref="L97:O97"/>
    <mergeCell ref="L37:O37"/>
    <mergeCell ref="D37:F37"/>
    <mergeCell ref="D49:F49"/>
    <mergeCell ref="L49:O49"/>
    <mergeCell ref="D61:F61"/>
    <mergeCell ref="L61:O61"/>
    <mergeCell ref="F2:N2"/>
    <mergeCell ref="D5:F5"/>
    <mergeCell ref="D13:F13"/>
    <mergeCell ref="L13:O13"/>
    <mergeCell ref="D25:F25"/>
    <mergeCell ref="L25:O25"/>
  </mergeCells>
  <conditionalFormatting sqref="H12:H17">
    <cfRule type="expression" dxfId="37" priority="31">
      <formula>$C$12="Self and Custom Build"</formula>
    </cfRule>
  </conditionalFormatting>
  <conditionalFormatting sqref="I13:I17 I12:K12">
    <cfRule type="expression" dxfId="36" priority="32">
      <formula>$C$12="Brownfield LRF"</formula>
    </cfRule>
  </conditionalFormatting>
  <conditionalFormatting sqref="H180:H185">
    <cfRule type="expression" dxfId="35" priority="1">
      <formula>$C$12="Self and Custom Build"</formula>
    </cfRule>
  </conditionalFormatting>
  <conditionalFormatting sqref="I181:I185 I180:K180">
    <cfRule type="expression" dxfId="34" priority="2">
      <formula>$C$12="Brownfield LRF"</formula>
    </cfRule>
  </conditionalFormatting>
  <conditionalFormatting sqref="H24:H29">
    <cfRule type="expression" dxfId="33" priority="27">
      <formula>$C$12="Self and Custom Build"</formula>
    </cfRule>
  </conditionalFormatting>
  <conditionalFormatting sqref="I25:I29 I24:K24">
    <cfRule type="expression" dxfId="32" priority="28">
      <formula>$C$12="Brownfield LRF"</formula>
    </cfRule>
  </conditionalFormatting>
  <conditionalFormatting sqref="H36:H41">
    <cfRule type="expression" dxfId="31" priority="25">
      <formula>$C$12="Self and Custom Build"</formula>
    </cfRule>
  </conditionalFormatting>
  <conditionalFormatting sqref="I37:I41 I36:K36">
    <cfRule type="expression" dxfId="30" priority="26">
      <formula>$C$12="Brownfield LRF"</formula>
    </cfRule>
  </conditionalFormatting>
  <conditionalFormatting sqref="H48:H53">
    <cfRule type="expression" dxfId="29" priority="23">
      <formula>$C$12="Self and Custom Build"</formula>
    </cfRule>
  </conditionalFormatting>
  <conditionalFormatting sqref="I49:I53 I48:K48">
    <cfRule type="expression" dxfId="28" priority="24">
      <formula>$C$12="Brownfield LRF"</formula>
    </cfRule>
  </conditionalFormatting>
  <conditionalFormatting sqref="H60:H65">
    <cfRule type="expression" dxfId="27" priority="21">
      <formula>$C$12="Self and Custom Build"</formula>
    </cfRule>
  </conditionalFormatting>
  <conditionalFormatting sqref="I61:I65 I60:K60">
    <cfRule type="expression" dxfId="26" priority="22">
      <formula>$C$12="Brownfield LRF"</formula>
    </cfRule>
  </conditionalFormatting>
  <conditionalFormatting sqref="H72:H77">
    <cfRule type="expression" dxfId="25" priority="19">
      <formula>$C$12="Self and Custom Build"</formula>
    </cfRule>
  </conditionalFormatting>
  <conditionalFormatting sqref="I73:I77 I72:K72">
    <cfRule type="expression" dxfId="24" priority="20">
      <formula>$C$12="Brownfield LRF"</formula>
    </cfRule>
  </conditionalFormatting>
  <conditionalFormatting sqref="H84:H89">
    <cfRule type="expression" dxfId="23" priority="17">
      <formula>$C$12="Self and Custom Build"</formula>
    </cfRule>
  </conditionalFormatting>
  <conditionalFormatting sqref="I85:I89 I84:K84">
    <cfRule type="expression" dxfId="22" priority="18">
      <formula>$C$12="Brownfield LRF"</formula>
    </cfRule>
  </conditionalFormatting>
  <conditionalFormatting sqref="H96:H101">
    <cfRule type="expression" dxfId="21" priority="15">
      <formula>$C$12="Self and Custom Build"</formula>
    </cfRule>
  </conditionalFormatting>
  <conditionalFormatting sqref="I97:I101 I96:K96">
    <cfRule type="expression" dxfId="20" priority="16">
      <formula>$C$12="Brownfield LRF"</formula>
    </cfRule>
  </conditionalFormatting>
  <conditionalFormatting sqref="H108:H113">
    <cfRule type="expression" dxfId="19" priority="13">
      <formula>$C$12="Self and Custom Build"</formula>
    </cfRule>
  </conditionalFormatting>
  <conditionalFormatting sqref="I109:I113 I108:K108">
    <cfRule type="expression" dxfId="18" priority="14">
      <formula>$C$12="Brownfield LRF"</formula>
    </cfRule>
  </conditionalFormatting>
  <conditionalFormatting sqref="H120:H125">
    <cfRule type="expression" dxfId="17" priority="11">
      <formula>$C$12="Self and Custom Build"</formula>
    </cfRule>
  </conditionalFormatting>
  <conditionalFormatting sqref="I121:I125 I120:K120">
    <cfRule type="expression" dxfId="16" priority="12">
      <formula>$C$12="Brownfield LRF"</formula>
    </cfRule>
  </conditionalFormatting>
  <conditionalFormatting sqref="H132:H137">
    <cfRule type="expression" dxfId="15" priority="9">
      <formula>$C$12="Self and Custom Build"</formula>
    </cfRule>
  </conditionalFormatting>
  <conditionalFormatting sqref="I133:I137 I132:K132">
    <cfRule type="expression" dxfId="14" priority="10">
      <formula>$C$12="Brownfield LRF"</formula>
    </cfRule>
  </conditionalFormatting>
  <conditionalFormatting sqref="H144:H149">
    <cfRule type="expression" dxfId="13" priority="7">
      <formula>$C$12="Self and Custom Build"</formula>
    </cfRule>
  </conditionalFormatting>
  <conditionalFormatting sqref="I145:I149 I144:K144">
    <cfRule type="expression" dxfId="12" priority="8">
      <formula>$C$12="Brownfield LRF"</formula>
    </cfRule>
  </conditionalFormatting>
  <conditionalFormatting sqref="H156:H161">
    <cfRule type="expression" dxfId="11" priority="5">
      <formula>$C$12="Self and Custom Build"</formula>
    </cfRule>
  </conditionalFormatting>
  <conditionalFormatting sqref="I157:I161 I156:K156">
    <cfRule type="expression" dxfId="10" priority="6">
      <formula>$C$12="Brownfield LRF"</formula>
    </cfRule>
  </conditionalFormatting>
  <conditionalFormatting sqref="H168:H173">
    <cfRule type="expression" dxfId="9" priority="3">
      <formula>$C$12="Self and Custom Build"</formula>
    </cfRule>
  </conditionalFormatting>
  <conditionalFormatting sqref="I169:I173 I168:K168">
    <cfRule type="expression" dxfId="8" priority="4">
      <formula>$C$12="Brownfield LRF"</formula>
    </cfRule>
  </conditionalFormatting>
  <dataValidations count="4">
    <dataValidation type="custom" allowBlank="1" showInputMessage="1" showErrorMessage="1" prompt="Word limit exceeded  - Maximum words limit is 50" sqref="D11:E11 D12 D168 D24 D36 D48 D60 D72 D84 D96 D108 D120 D132 D144 D156 D180" xr:uid="{6D38187B-697E-48F3-A627-AC8EC911A8AB}">
      <formula1>AND(GTE(LEN(D11),MIN((1),(353))),LTE(LEN(D11),MAX((1),(353))))</formula1>
    </dataValidation>
    <dataValidation type="custom" allowBlank="1" showInputMessage="1" showErrorMessage="1" prompt="Word limit exceeded  - maximum words limit is 100" sqref="D4" xr:uid="{20C16754-8C2E-40A7-869D-C9E92277AAD8}">
      <formula1>AND(GTE(LEN(D4),MIN((1),(353))),LTE(LEN(D4),MAX((1),(353))))</formula1>
    </dataValidation>
    <dataValidation type="custom" allowBlank="1" showInputMessage="1" showErrorMessage="1" prompt="Word limit exceeded  - maximum words limit is 100" sqref="E4:F4 F11" xr:uid="{2E9667D4-2BE5-4176-B09B-5C5051A7CF3F}">
      <formula1>AND(GTE(LEN(E4),MIN((1),(100))),LTE(LEN(E4),MAX((1),(100))))</formula1>
    </dataValidation>
    <dataValidation type="list" allowBlank="1" showErrorMessage="1" sqref="F12 F24 F36 F48 F60 F72 F84 F96 F108 F120 F132 F144 F156 F168 F180" xr:uid="{B3640856-EB8D-420F-BE0F-0591CABAD6C1}">
      <formula1>INDIRECT(SUBSTITUTE($E12," ","_"))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A680E50-A6F2-42EA-89C6-563BE96B4F64}">
          <x14:formula1>
            <xm:f>Sheet1!$E$2</xm:f>
          </x14:formula1>
          <xm:sqref>C4 C12 C156 C168 C24 C36 C48 C60 C72 C84 C96 C108 C120 C132 C144 C180 P4:P9 P12:P19 P168:P175 P24:P31 P36:P43 P48:P55 P60:P67 P72:P79 P84:P91 P96:P103 P108:P115 P120:P127 P132:P139 P144:P151 P156:P163 P180:P187</xm:sqref>
        </x14:dataValidation>
        <x14:dataValidation type="list" allowBlank="1" showErrorMessage="1" xr:uid="{7F323FE6-A685-4AE0-B1B1-329B8DA1A363}">
          <x14:formula1>
            <xm:f>Sheet1!$A$13:$A$14</xm:f>
          </x14:formula1>
          <xm:sqref>L4:O4 O5:O9 L11:P11 L12:O12 L168:O168 L24:O24 L36:O36 L48:O48 L60:O60 L72:O72 L84:O84 L96:O96 L108:O108 L120:O120 L132:O132 L144:O144 L156:O156 L180:O180</xm:sqref>
        </x14:dataValidation>
        <x14:dataValidation type="list" allowBlank="1" showInputMessage="1" showErrorMessage="1" prompt="Word limit exceeded  - Maximum words limit is 50" xr:uid="{9B647B5A-8931-4F7A-B647-151571F18186}">
          <x14:formula1>
            <xm:f>Sheet1!$U$1:$GK$1</xm:f>
          </x14:formula1>
          <xm:sqref>E12 E24 E36 E48 E60 E72 E84 E96 E108 E120 E132 E144 E156 E168 E180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016"/>
  <sheetViews>
    <sheetView workbookViewId="0">
      <selection activeCell="C24" sqref="C24"/>
    </sheetView>
  </sheetViews>
  <sheetFormatPr defaultColWidth="0" defaultRowHeight="15" customHeight="1" zeroHeight="1" x14ac:dyDescent="0.3"/>
  <cols>
    <col min="1" max="1" width="10.5" customWidth="1"/>
    <col min="2" max="2" width="16.33203125" customWidth="1"/>
    <col min="3" max="3" width="24.33203125" customWidth="1"/>
    <col min="4" max="4" width="27.25" customWidth="1"/>
    <col min="5" max="5" width="22.33203125" customWidth="1"/>
    <col min="6" max="22" width="7.58203125" hidden="1" customWidth="1"/>
    <col min="23" max="23" width="8.58203125" hidden="1" customWidth="1"/>
    <col min="24" max="26" width="0" hidden="1" customWidth="1"/>
    <col min="27" max="16384" width="12.58203125" hidden="1"/>
  </cols>
  <sheetData>
    <row r="1" spans="1:26" ht="13.5" customHeight="1" x14ac:dyDescent="0.3">
      <c r="A1" s="6"/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3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5" customHeight="1" x14ac:dyDescent="0.35">
      <c r="A3" s="53"/>
      <c r="B3" s="54"/>
      <c r="C3" s="54"/>
      <c r="D3" s="54"/>
      <c r="E3" s="54"/>
      <c r="F3" s="54"/>
      <c r="G3" s="54"/>
      <c r="H3" s="54"/>
      <c r="I3" s="54"/>
      <c r="J3" s="8"/>
      <c r="K3" s="55"/>
      <c r="L3" s="55"/>
      <c r="M3" s="55"/>
      <c r="N3" s="55"/>
      <c r="O3" s="55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4">
      <c r="A4" s="53"/>
      <c r="B4" s="53"/>
      <c r="C4" s="53"/>
      <c r="D4" s="56"/>
      <c r="E4" s="57"/>
      <c r="F4" s="58"/>
      <c r="G4" s="58"/>
      <c r="H4" s="58"/>
      <c r="I4" s="53"/>
      <c r="J4" s="53"/>
      <c r="K4" s="55"/>
      <c r="L4" s="55"/>
      <c r="M4" s="55"/>
      <c r="N4" s="55"/>
      <c r="O4" s="55"/>
      <c r="P4" s="59"/>
      <c r="Q4" s="59"/>
      <c r="R4" s="59"/>
      <c r="S4" s="59"/>
      <c r="T4" s="59"/>
      <c r="U4" s="59"/>
      <c r="V4" s="59"/>
      <c r="W4" s="59"/>
      <c r="X4" s="8"/>
      <c r="Y4" s="8"/>
      <c r="Z4" s="8"/>
    </row>
    <row r="5" spans="1:26" ht="18" thickBot="1" x14ac:dyDescent="0.4">
      <c r="A5" s="185" t="s">
        <v>39</v>
      </c>
      <c r="B5" s="186"/>
      <c r="C5" s="186"/>
      <c r="D5" s="186"/>
      <c r="E5" s="186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8"/>
      <c r="Y5" s="8"/>
      <c r="Z5" s="8"/>
    </row>
    <row r="6" spans="1:26" ht="28.5" thickBot="1" x14ac:dyDescent="0.4">
      <c r="A6" s="187"/>
      <c r="B6" s="188" t="s">
        <v>40</v>
      </c>
      <c r="C6" s="204" t="s">
        <v>41</v>
      </c>
      <c r="D6" s="208" t="s">
        <v>546</v>
      </c>
      <c r="E6" s="189" t="s">
        <v>42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8"/>
      <c r="Y6" s="8"/>
      <c r="Z6" s="8"/>
    </row>
    <row r="7" spans="1:26" ht="13.5" customHeight="1" x14ac:dyDescent="0.35">
      <c r="A7" s="190"/>
      <c r="B7" s="191" t="s">
        <v>43</v>
      </c>
      <c r="C7" s="205">
        <f t="shared" ref="C7:D7" si="0">SUMIF($B$25:$B$290,$B7,C$25:C$290)</f>
        <v>0</v>
      </c>
      <c r="D7" s="209">
        <f t="shared" si="0"/>
        <v>0</v>
      </c>
      <c r="E7" s="23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8"/>
      <c r="Y7" s="8"/>
      <c r="Z7" s="8"/>
    </row>
    <row r="8" spans="1:26" ht="13.5" customHeight="1" x14ac:dyDescent="0.35">
      <c r="A8" s="190"/>
      <c r="B8" s="191" t="s">
        <v>44</v>
      </c>
      <c r="C8" s="205">
        <f t="shared" ref="C8:D8" si="1">SUMIF($B$25:$B$290,$B8,C$25:C$290)</f>
        <v>0</v>
      </c>
      <c r="D8" s="209">
        <f t="shared" si="1"/>
        <v>0</v>
      </c>
      <c r="E8" s="23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8"/>
      <c r="Y8" s="8"/>
      <c r="Z8" s="8"/>
    </row>
    <row r="9" spans="1:26" ht="13.5" customHeight="1" x14ac:dyDescent="0.35">
      <c r="A9" s="190"/>
      <c r="B9" s="191" t="s">
        <v>45</v>
      </c>
      <c r="C9" s="205">
        <f t="shared" ref="C9:D9" si="2">SUMIF($B$25:$B$290,$B9,C$25:C$290)</f>
        <v>0</v>
      </c>
      <c r="D9" s="209">
        <f t="shared" si="2"/>
        <v>0</v>
      </c>
      <c r="E9" s="23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8"/>
      <c r="Y9" s="8"/>
      <c r="Z9" s="8"/>
    </row>
    <row r="10" spans="1:26" ht="13.5" customHeight="1" x14ac:dyDescent="0.35">
      <c r="A10" s="190"/>
      <c r="B10" s="191" t="s">
        <v>46</v>
      </c>
      <c r="C10" s="205">
        <f t="shared" ref="C10:D10" si="3">SUMIF($B$25:$B$290,$B10,C$25:C$290)</f>
        <v>0</v>
      </c>
      <c r="D10" s="209">
        <f t="shared" si="3"/>
        <v>0</v>
      </c>
      <c r="E10" s="23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8"/>
      <c r="Y10" s="8"/>
      <c r="Z10" s="8"/>
    </row>
    <row r="11" spans="1:26" ht="13.5" customHeight="1" x14ac:dyDescent="0.35">
      <c r="A11" s="190"/>
      <c r="B11" s="191" t="s">
        <v>47</v>
      </c>
      <c r="C11" s="205">
        <f t="shared" ref="C11:D11" si="4">SUMIF($B$25:$B$290,$B11,C$25:C$290)</f>
        <v>0</v>
      </c>
      <c r="D11" s="209">
        <f t="shared" si="4"/>
        <v>0</v>
      </c>
      <c r="E11" s="23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8"/>
      <c r="Y11" s="8"/>
      <c r="Z11" s="8"/>
    </row>
    <row r="12" spans="1:26" ht="13.5" customHeight="1" x14ac:dyDescent="0.35">
      <c r="A12" s="190"/>
      <c r="B12" s="191" t="s">
        <v>48</v>
      </c>
      <c r="C12" s="205">
        <f t="shared" ref="C12:D12" si="5">SUMIF($B$25:$B$290,$B12,C$25:C$290)</f>
        <v>0</v>
      </c>
      <c r="D12" s="209">
        <f t="shared" si="5"/>
        <v>0</v>
      </c>
      <c r="E12" s="23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8"/>
      <c r="Y12" s="8"/>
      <c r="Z12" s="8"/>
    </row>
    <row r="13" spans="1:26" ht="13.5" customHeight="1" x14ac:dyDescent="0.35">
      <c r="A13" s="190"/>
      <c r="B13" s="191" t="s">
        <v>49</v>
      </c>
      <c r="C13" s="205">
        <f t="shared" ref="C13:D13" si="6">SUMIF($B$25:$B$290,$B13,C$25:C$290)</f>
        <v>0</v>
      </c>
      <c r="D13" s="209">
        <f t="shared" si="6"/>
        <v>0</v>
      </c>
      <c r="E13" s="23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8"/>
      <c r="Y13" s="8"/>
      <c r="Z13" s="8"/>
    </row>
    <row r="14" spans="1:26" ht="13.5" customHeight="1" x14ac:dyDescent="0.35">
      <c r="A14" s="190"/>
      <c r="B14" s="191" t="s">
        <v>50</v>
      </c>
      <c r="C14" s="205">
        <f t="shared" ref="C14:D14" si="7">SUMIF($B$25:$B$290,$B14,C$25:C$290)</f>
        <v>0</v>
      </c>
      <c r="D14" s="209">
        <f t="shared" si="7"/>
        <v>0</v>
      </c>
      <c r="E14" s="23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8"/>
      <c r="Y14" s="8"/>
      <c r="Z14" s="8"/>
    </row>
    <row r="15" spans="1:26" ht="13.5" customHeight="1" x14ac:dyDescent="0.35">
      <c r="A15" s="190"/>
      <c r="B15" s="191" t="s">
        <v>547</v>
      </c>
      <c r="C15" s="205">
        <v>0</v>
      </c>
      <c r="D15" s="209">
        <f>SUMIF($B$25:$B$290,$B15,D$25:D$290)</f>
        <v>0</v>
      </c>
      <c r="E15" s="23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8"/>
      <c r="Y15" s="8"/>
      <c r="Z15" s="8"/>
    </row>
    <row r="16" spans="1:26" ht="13.5" customHeight="1" x14ac:dyDescent="0.35">
      <c r="A16" s="190"/>
      <c r="B16" s="191" t="s">
        <v>548</v>
      </c>
      <c r="C16" s="205">
        <f t="shared" ref="C16:D16" si="8">SUMIF($B$25:$B$290,$B16,C$25:C$290)</f>
        <v>0</v>
      </c>
      <c r="D16" s="209">
        <f t="shared" si="8"/>
        <v>0</v>
      </c>
      <c r="E16" s="23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8"/>
      <c r="Y16" s="8"/>
      <c r="Z16" s="8"/>
    </row>
    <row r="17" spans="1:26" ht="13.5" customHeight="1" x14ac:dyDescent="0.35">
      <c r="A17" s="190"/>
      <c r="B17" s="191" t="s">
        <v>549</v>
      </c>
      <c r="C17" s="205">
        <f t="shared" ref="C17:D17" si="9">SUMIF($B$25:$B$290,$B17,C$25:C$290)</f>
        <v>0</v>
      </c>
      <c r="D17" s="209">
        <f t="shared" si="9"/>
        <v>0</v>
      </c>
      <c r="E17" s="23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8"/>
      <c r="Y17" s="8"/>
      <c r="Z17" s="8"/>
    </row>
    <row r="18" spans="1:26" ht="13.5" customHeight="1" x14ac:dyDescent="0.35">
      <c r="A18" s="190"/>
      <c r="B18" s="191" t="s">
        <v>551</v>
      </c>
      <c r="C18" s="205">
        <f>SUMIF($B$25:$B$290,$B18,C$25:C$290)</f>
        <v>0</v>
      </c>
      <c r="D18" s="209">
        <f>SUMIF($B$25:$B$290,$B18,D$25:D$290)</f>
        <v>0</v>
      </c>
      <c r="E18" s="23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8"/>
      <c r="Y18" s="8"/>
      <c r="Z18" s="8"/>
    </row>
    <row r="19" spans="1:26" s="167" customFormat="1" ht="13.5" customHeight="1" thickBot="1" x14ac:dyDescent="0.4">
      <c r="A19" s="192"/>
      <c r="B19" s="193" t="s">
        <v>550</v>
      </c>
      <c r="C19" s="206">
        <f>SUMIF($B$25:$B$290,$B19,C$25:C$290)</f>
        <v>0</v>
      </c>
      <c r="D19" s="210">
        <f>SUMIF($B$25:$B$290,$B19,D$25:D$290)</f>
        <v>0</v>
      </c>
      <c r="E19" s="236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8"/>
      <c r="Y19" s="8"/>
      <c r="Z19" s="8"/>
    </row>
    <row r="20" spans="1:26" ht="13.5" customHeight="1" thickBot="1" x14ac:dyDescent="0.4">
      <c r="A20" s="194" t="s">
        <v>51</v>
      </c>
      <c r="B20" s="193"/>
      <c r="C20" s="207">
        <f>SUM(C7:C19)</f>
        <v>0</v>
      </c>
      <c r="D20" s="211">
        <f>SUM(D7:D19)</f>
        <v>0</v>
      </c>
      <c r="E20" s="237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8"/>
      <c r="Y20" s="8"/>
      <c r="Z20" s="8"/>
    </row>
    <row r="21" spans="1:26" ht="13.5" customHeight="1" x14ac:dyDescent="0.35">
      <c r="A21" s="64"/>
      <c r="B21" s="61"/>
      <c r="C21" s="61"/>
      <c r="D21" s="61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8"/>
      <c r="Y21" s="8"/>
      <c r="Z21" s="8"/>
    </row>
    <row r="22" spans="1:26" ht="17.5" x14ac:dyDescent="0.35">
      <c r="A22" s="60" t="s">
        <v>52</v>
      </c>
      <c r="B22" s="61"/>
      <c r="C22" s="61"/>
      <c r="D22" s="61"/>
      <c r="E22" s="6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8"/>
      <c r="Y22" s="8"/>
      <c r="Z22" s="8"/>
    </row>
    <row r="23" spans="1:26" ht="13.5" customHeight="1" thickBot="1" x14ac:dyDescent="0.4">
      <c r="A23" s="238" t="str">
        <f>'1. Schemes Details '!B12</f>
        <v xml:space="preserve">Enter project name here </v>
      </c>
      <c r="B23" s="239"/>
      <c r="C23" s="67"/>
      <c r="D23" s="61"/>
      <c r="E23" s="61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8"/>
      <c r="Y23" s="8"/>
      <c r="Z23" s="8"/>
    </row>
    <row r="24" spans="1:26" ht="28.5" thickBot="1" x14ac:dyDescent="0.4">
      <c r="A24" s="68"/>
      <c r="B24" s="182" t="s">
        <v>40</v>
      </c>
      <c r="C24" s="204" t="s">
        <v>41</v>
      </c>
      <c r="D24" s="208" t="s">
        <v>546</v>
      </c>
      <c r="E24" s="63" t="s">
        <v>42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8"/>
      <c r="Y24" s="8"/>
      <c r="Z24" s="8"/>
    </row>
    <row r="25" spans="1:26" ht="13.5" customHeight="1" x14ac:dyDescent="0.35">
      <c r="A25" s="64"/>
      <c r="B25" s="65" t="s">
        <v>43</v>
      </c>
      <c r="C25" s="213">
        <v>0</v>
      </c>
      <c r="D25" s="214">
        <v>0</v>
      </c>
      <c r="E25" s="240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8"/>
      <c r="Y25" s="8"/>
      <c r="Z25" s="8"/>
    </row>
    <row r="26" spans="1:26" ht="13.5" customHeight="1" x14ac:dyDescent="0.35">
      <c r="A26" s="64"/>
      <c r="B26" s="65" t="s">
        <v>44</v>
      </c>
      <c r="C26" s="213">
        <v>0</v>
      </c>
      <c r="D26" s="214">
        <v>0</v>
      </c>
      <c r="E26" s="241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8"/>
      <c r="Y26" s="8"/>
      <c r="Z26" s="8"/>
    </row>
    <row r="27" spans="1:26" ht="13.5" customHeight="1" x14ac:dyDescent="0.35">
      <c r="A27" s="64"/>
      <c r="B27" s="65" t="s">
        <v>45</v>
      </c>
      <c r="C27" s="213">
        <v>0</v>
      </c>
      <c r="D27" s="214">
        <v>0</v>
      </c>
      <c r="E27" s="24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8"/>
      <c r="Y27" s="8"/>
      <c r="Z27" s="8"/>
    </row>
    <row r="28" spans="1:26" ht="13.5" customHeight="1" x14ac:dyDescent="0.35">
      <c r="A28" s="64"/>
      <c r="B28" s="65" t="s">
        <v>46</v>
      </c>
      <c r="C28" s="213">
        <v>0</v>
      </c>
      <c r="D28" s="214">
        <v>0</v>
      </c>
      <c r="E28" s="24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8"/>
      <c r="Y28" s="8"/>
      <c r="Z28" s="8"/>
    </row>
    <row r="29" spans="1:26" ht="13.5" customHeight="1" x14ac:dyDescent="0.35">
      <c r="A29" s="64"/>
      <c r="B29" s="65" t="s">
        <v>47</v>
      </c>
      <c r="C29" s="213">
        <v>0</v>
      </c>
      <c r="D29" s="214">
        <v>0</v>
      </c>
      <c r="E29" s="24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8"/>
      <c r="Y29" s="8"/>
      <c r="Z29" s="8"/>
    </row>
    <row r="30" spans="1:26" ht="13.5" customHeight="1" x14ac:dyDescent="0.35">
      <c r="A30" s="64"/>
      <c r="B30" s="65" t="s">
        <v>48</v>
      </c>
      <c r="C30" s="213">
        <v>0</v>
      </c>
      <c r="D30" s="214">
        <v>0</v>
      </c>
      <c r="E30" s="24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8"/>
      <c r="Y30" s="8"/>
      <c r="Z30" s="8"/>
    </row>
    <row r="31" spans="1:26" ht="13.5" customHeight="1" x14ac:dyDescent="0.35">
      <c r="A31" s="64"/>
      <c r="B31" s="65" t="s">
        <v>49</v>
      </c>
      <c r="C31" s="213">
        <v>0</v>
      </c>
      <c r="D31" s="214">
        <v>0</v>
      </c>
      <c r="E31" s="24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8"/>
      <c r="Y31" s="8"/>
      <c r="Z31" s="8"/>
    </row>
    <row r="32" spans="1:26" ht="13.5" customHeight="1" x14ac:dyDescent="0.35">
      <c r="A32" s="64"/>
      <c r="B32" s="65" t="s">
        <v>50</v>
      </c>
      <c r="C32" s="213">
        <v>0</v>
      </c>
      <c r="D32" s="214">
        <v>0</v>
      </c>
      <c r="E32" s="241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8"/>
      <c r="Y32" s="8"/>
      <c r="Z32" s="8"/>
    </row>
    <row r="33" spans="1:26" ht="13.5" customHeight="1" x14ac:dyDescent="0.35">
      <c r="A33" s="64"/>
      <c r="B33" s="65" t="s">
        <v>547</v>
      </c>
      <c r="C33" s="213">
        <v>0</v>
      </c>
      <c r="D33" s="214">
        <v>0</v>
      </c>
      <c r="E33" s="241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8"/>
      <c r="Y33" s="8"/>
      <c r="Z33" s="8"/>
    </row>
    <row r="34" spans="1:26" ht="13.5" customHeight="1" x14ac:dyDescent="0.35">
      <c r="A34" s="64"/>
      <c r="B34" s="65" t="s">
        <v>548</v>
      </c>
      <c r="C34" s="213">
        <v>0</v>
      </c>
      <c r="D34" s="214">
        <v>0</v>
      </c>
      <c r="E34" s="241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8"/>
      <c r="Y34" s="8"/>
      <c r="Z34" s="8"/>
    </row>
    <row r="35" spans="1:26" ht="13.5" customHeight="1" x14ac:dyDescent="0.35">
      <c r="A35" s="64"/>
      <c r="B35" s="65" t="s">
        <v>549</v>
      </c>
      <c r="C35" s="213">
        <v>0</v>
      </c>
      <c r="D35" s="214">
        <v>0</v>
      </c>
      <c r="E35" s="241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8"/>
      <c r="Y35" s="8"/>
      <c r="Z35" s="8"/>
    </row>
    <row r="36" spans="1:26" s="167" customFormat="1" ht="13.5" customHeight="1" x14ac:dyDescent="0.35">
      <c r="A36" s="181"/>
      <c r="B36" s="65" t="s">
        <v>551</v>
      </c>
      <c r="C36" s="213">
        <v>0</v>
      </c>
      <c r="D36" s="214">
        <v>0</v>
      </c>
      <c r="E36" s="242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8"/>
      <c r="Y36" s="8"/>
      <c r="Z36" s="8"/>
    </row>
    <row r="37" spans="1:26" ht="13.5" customHeight="1" thickBot="1" x14ac:dyDescent="0.4">
      <c r="A37" s="64"/>
      <c r="B37" s="66" t="s">
        <v>550</v>
      </c>
      <c r="C37" s="215">
        <v>0</v>
      </c>
      <c r="D37" s="216">
        <v>0</v>
      </c>
      <c r="E37" s="241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8"/>
      <c r="Y37" s="8"/>
      <c r="Z37" s="8"/>
    </row>
    <row r="38" spans="1:26" ht="13.5" customHeight="1" thickBot="1" x14ac:dyDescent="0.4">
      <c r="A38" s="62" t="s">
        <v>51</v>
      </c>
      <c r="B38" s="66"/>
      <c r="C38" s="207">
        <f t="shared" ref="C38:D38" si="10">SUM(C25:C37)</f>
        <v>0</v>
      </c>
      <c r="D38" s="211">
        <f t="shared" si="10"/>
        <v>0</v>
      </c>
      <c r="E38" s="243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8"/>
      <c r="Y38" s="8"/>
      <c r="Z38" s="8"/>
    </row>
    <row r="39" spans="1:26" ht="13.5" customHeight="1" x14ac:dyDescent="0.35">
      <c r="A39" s="64"/>
      <c r="B39" s="61"/>
      <c r="C39" s="61"/>
      <c r="D39" s="61"/>
      <c r="E39" s="61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8"/>
      <c r="Y39" s="8"/>
      <c r="Z39" s="8"/>
    </row>
    <row r="40" spans="1:26" ht="13.5" customHeight="1" x14ac:dyDescent="0.35">
      <c r="A40" s="64"/>
      <c r="B40" s="61"/>
      <c r="C40" s="61"/>
      <c r="D40" s="61"/>
      <c r="E40" s="61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8"/>
      <c r="Y40" s="8"/>
      <c r="Z40" s="8"/>
    </row>
    <row r="41" spans="1:26" ht="13.5" customHeight="1" thickBot="1" x14ac:dyDescent="0.4">
      <c r="A41" s="238" t="str">
        <f>'1. Schemes Details '!B24</f>
        <v xml:space="preserve">Enter project name here </v>
      </c>
      <c r="B41" s="239"/>
      <c r="C41" s="67"/>
      <c r="D41" s="61"/>
      <c r="E41" s="61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8"/>
      <c r="Y41" s="8"/>
      <c r="Z41" s="8"/>
    </row>
    <row r="42" spans="1:26" ht="28.5" thickBot="1" x14ac:dyDescent="0.4">
      <c r="A42" s="68"/>
      <c r="B42" s="69" t="s">
        <v>40</v>
      </c>
      <c r="C42" s="204" t="s">
        <v>41</v>
      </c>
      <c r="D42" s="208" t="s">
        <v>546</v>
      </c>
      <c r="E42" s="63" t="s">
        <v>42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8"/>
      <c r="Y42" s="8"/>
      <c r="Z42" s="8"/>
    </row>
    <row r="43" spans="1:26" ht="13.5" customHeight="1" x14ac:dyDescent="0.35">
      <c r="A43" s="64"/>
      <c r="B43" s="65" t="s">
        <v>43</v>
      </c>
      <c r="C43" s="213">
        <v>0</v>
      </c>
      <c r="D43" s="214">
        <v>0</v>
      </c>
      <c r="E43" s="240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8"/>
      <c r="Y43" s="8"/>
      <c r="Z43" s="8"/>
    </row>
    <row r="44" spans="1:26" ht="13.5" customHeight="1" x14ac:dyDescent="0.35">
      <c r="A44" s="64"/>
      <c r="B44" s="65" t="s">
        <v>44</v>
      </c>
      <c r="C44" s="213">
        <v>0</v>
      </c>
      <c r="D44" s="214">
        <v>0</v>
      </c>
      <c r="E44" s="241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8"/>
      <c r="Y44" s="8"/>
      <c r="Z44" s="8"/>
    </row>
    <row r="45" spans="1:26" ht="13.5" customHeight="1" x14ac:dyDescent="0.35">
      <c r="A45" s="64"/>
      <c r="B45" s="65" t="s">
        <v>45</v>
      </c>
      <c r="C45" s="213">
        <v>0</v>
      </c>
      <c r="D45" s="214">
        <v>0</v>
      </c>
      <c r="E45" s="241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8"/>
      <c r="Y45" s="8"/>
      <c r="Z45" s="8"/>
    </row>
    <row r="46" spans="1:26" ht="13.5" customHeight="1" x14ac:dyDescent="0.35">
      <c r="A46" s="64"/>
      <c r="B46" s="65" t="s">
        <v>46</v>
      </c>
      <c r="C46" s="213">
        <v>0</v>
      </c>
      <c r="D46" s="214">
        <v>0</v>
      </c>
      <c r="E46" s="241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8"/>
      <c r="Y46" s="8"/>
      <c r="Z46" s="8"/>
    </row>
    <row r="47" spans="1:26" ht="13.5" customHeight="1" x14ac:dyDescent="0.35">
      <c r="A47" s="64"/>
      <c r="B47" s="65" t="s">
        <v>47</v>
      </c>
      <c r="C47" s="213">
        <v>0</v>
      </c>
      <c r="D47" s="214">
        <v>0</v>
      </c>
      <c r="E47" s="241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8"/>
      <c r="Y47" s="8"/>
      <c r="Z47" s="8"/>
    </row>
    <row r="48" spans="1:26" ht="13.5" customHeight="1" x14ac:dyDescent="0.35">
      <c r="A48" s="64"/>
      <c r="B48" s="65" t="s">
        <v>48</v>
      </c>
      <c r="C48" s="213">
        <v>0</v>
      </c>
      <c r="D48" s="214">
        <v>0</v>
      </c>
      <c r="E48" s="241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8"/>
      <c r="Y48" s="8"/>
      <c r="Z48" s="8"/>
    </row>
    <row r="49" spans="1:26" ht="13.5" customHeight="1" x14ac:dyDescent="0.35">
      <c r="A49" s="64"/>
      <c r="B49" s="65" t="s">
        <v>49</v>
      </c>
      <c r="C49" s="213">
        <v>0</v>
      </c>
      <c r="D49" s="214">
        <v>0</v>
      </c>
      <c r="E49" s="241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8"/>
      <c r="Y49" s="8"/>
      <c r="Z49" s="8"/>
    </row>
    <row r="50" spans="1:26" ht="13.5" customHeight="1" x14ac:dyDescent="0.35">
      <c r="A50" s="64"/>
      <c r="B50" s="65" t="s">
        <v>50</v>
      </c>
      <c r="C50" s="213">
        <v>0</v>
      </c>
      <c r="D50" s="214">
        <v>0</v>
      </c>
      <c r="E50" s="241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8"/>
      <c r="Y50" s="8"/>
      <c r="Z50" s="8"/>
    </row>
    <row r="51" spans="1:26" ht="13.5" customHeight="1" x14ac:dyDescent="0.35">
      <c r="A51" s="64"/>
      <c r="B51" s="65" t="s">
        <v>547</v>
      </c>
      <c r="C51" s="213">
        <v>0</v>
      </c>
      <c r="D51" s="214">
        <v>0</v>
      </c>
      <c r="E51" s="241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8"/>
      <c r="Y51" s="8"/>
      <c r="Z51" s="8"/>
    </row>
    <row r="52" spans="1:26" ht="13.5" customHeight="1" x14ac:dyDescent="0.35">
      <c r="A52" s="64"/>
      <c r="B52" s="65" t="s">
        <v>548</v>
      </c>
      <c r="C52" s="213">
        <v>0</v>
      </c>
      <c r="D52" s="214">
        <v>0</v>
      </c>
      <c r="E52" s="241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8"/>
      <c r="Y52" s="8"/>
      <c r="Z52" s="8"/>
    </row>
    <row r="53" spans="1:26" ht="13.5" customHeight="1" x14ac:dyDescent="0.35">
      <c r="A53" s="64"/>
      <c r="B53" s="65" t="s">
        <v>549</v>
      </c>
      <c r="C53" s="213">
        <v>0</v>
      </c>
      <c r="D53" s="214">
        <v>0</v>
      </c>
      <c r="E53" s="241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8"/>
      <c r="Y53" s="8"/>
      <c r="Z53" s="8"/>
    </row>
    <row r="54" spans="1:26" s="167" customFormat="1" ht="13.5" customHeight="1" x14ac:dyDescent="0.35">
      <c r="A54" s="181"/>
      <c r="B54" s="65" t="s">
        <v>551</v>
      </c>
      <c r="C54" s="213">
        <v>0</v>
      </c>
      <c r="D54" s="214">
        <v>0</v>
      </c>
      <c r="E54" s="242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8"/>
      <c r="Y54" s="8"/>
      <c r="Z54" s="8"/>
    </row>
    <row r="55" spans="1:26" ht="13.5" customHeight="1" thickBot="1" x14ac:dyDescent="0.4">
      <c r="A55" s="64"/>
      <c r="B55" s="66" t="s">
        <v>550</v>
      </c>
      <c r="C55" s="215">
        <v>0</v>
      </c>
      <c r="D55" s="216">
        <v>0</v>
      </c>
      <c r="E55" s="241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8"/>
      <c r="Y55" s="8"/>
      <c r="Z55" s="8"/>
    </row>
    <row r="56" spans="1:26" ht="13.5" customHeight="1" thickBot="1" x14ac:dyDescent="0.4">
      <c r="A56" s="62" t="s">
        <v>51</v>
      </c>
      <c r="B56" s="70"/>
      <c r="C56" s="207">
        <f t="shared" ref="C56:D56" si="11">SUM(C43:C55)</f>
        <v>0</v>
      </c>
      <c r="D56" s="211">
        <f t="shared" si="11"/>
        <v>0</v>
      </c>
      <c r="E56" s="243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8"/>
      <c r="Y56" s="8"/>
      <c r="Z56" s="8"/>
    </row>
    <row r="57" spans="1:26" ht="13.5" customHeight="1" x14ac:dyDescent="0.35">
      <c r="A57" s="64"/>
      <c r="B57" s="61"/>
      <c r="C57" s="61"/>
      <c r="D57" s="61"/>
      <c r="E57" s="61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8"/>
      <c r="Y57" s="8"/>
      <c r="Z57" s="8"/>
    </row>
    <row r="58" spans="1:26" ht="13.5" customHeight="1" x14ac:dyDescent="0.35">
      <c r="A58" s="64"/>
      <c r="B58" s="61"/>
      <c r="C58" s="61"/>
      <c r="D58" s="61"/>
      <c r="E58" s="61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8"/>
      <c r="Y58" s="8"/>
      <c r="Z58" s="8"/>
    </row>
    <row r="59" spans="1:26" ht="13.5" customHeight="1" x14ac:dyDescent="0.35">
      <c r="A59" s="238" t="str">
        <f>'1. Schemes Details '!B36</f>
        <v xml:space="preserve">Enter project name here </v>
      </c>
      <c r="B59" s="239"/>
      <c r="C59" s="67"/>
      <c r="D59" s="61"/>
      <c r="E59" s="61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8"/>
      <c r="Y59" s="8"/>
      <c r="Z59" s="8"/>
    </row>
    <row r="60" spans="1:26" ht="28.5" thickBot="1" x14ac:dyDescent="0.4">
      <c r="A60" s="68"/>
      <c r="B60" s="66" t="s">
        <v>40</v>
      </c>
      <c r="C60" s="204" t="s">
        <v>41</v>
      </c>
      <c r="D60" s="208" t="s">
        <v>546</v>
      </c>
      <c r="E60" s="63" t="s">
        <v>42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8"/>
      <c r="Y60" s="8"/>
      <c r="Z60" s="8"/>
    </row>
    <row r="61" spans="1:26" ht="13.5" customHeight="1" x14ac:dyDescent="0.35">
      <c r="A61" s="64"/>
      <c r="B61" s="65" t="s">
        <v>43</v>
      </c>
      <c r="C61" s="213">
        <v>0</v>
      </c>
      <c r="D61" s="214">
        <v>0</v>
      </c>
      <c r="E61" s="240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8"/>
      <c r="Y61" s="8"/>
      <c r="Z61" s="8"/>
    </row>
    <row r="62" spans="1:26" ht="13.5" customHeight="1" x14ac:dyDescent="0.35">
      <c r="A62" s="64"/>
      <c r="B62" s="65" t="s">
        <v>44</v>
      </c>
      <c r="C62" s="213">
        <v>0</v>
      </c>
      <c r="D62" s="214">
        <v>0</v>
      </c>
      <c r="E62" s="241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8"/>
      <c r="Y62" s="8"/>
      <c r="Z62" s="8"/>
    </row>
    <row r="63" spans="1:26" ht="13.5" customHeight="1" x14ac:dyDescent="0.35">
      <c r="A63" s="64"/>
      <c r="B63" s="65" t="s">
        <v>45</v>
      </c>
      <c r="C63" s="213">
        <v>0</v>
      </c>
      <c r="D63" s="214">
        <v>0</v>
      </c>
      <c r="E63" s="241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8"/>
      <c r="Y63" s="8"/>
      <c r="Z63" s="8"/>
    </row>
    <row r="64" spans="1:26" ht="13.5" customHeight="1" x14ac:dyDescent="0.35">
      <c r="A64" s="64"/>
      <c r="B64" s="65" t="s">
        <v>46</v>
      </c>
      <c r="C64" s="213">
        <v>0</v>
      </c>
      <c r="D64" s="214">
        <v>0</v>
      </c>
      <c r="E64" s="241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8"/>
      <c r="Y64" s="8"/>
      <c r="Z64" s="8"/>
    </row>
    <row r="65" spans="1:26" ht="13.5" customHeight="1" x14ac:dyDescent="0.35">
      <c r="A65" s="64"/>
      <c r="B65" s="65" t="s">
        <v>47</v>
      </c>
      <c r="C65" s="213">
        <v>0</v>
      </c>
      <c r="D65" s="214">
        <v>0</v>
      </c>
      <c r="E65" s="241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8"/>
      <c r="Y65" s="8"/>
      <c r="Z65" s="8"/>
    </row>
    <row r="66" spans="1:26" ht="13.5" customHeight="1" x14ac:dyDescent="0.35">
      <c r="A66" s="64"/>
      <c r="B66" s="65" t="s">
        <v>48</v>
      </c>
      <c r="C66" s="213">
        <v>0</v>
      </c>
      <c r="D66" s="214">
        <v>0</v>
      </c>
      <c r="E66" s="241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8"/>
      <c r="Y66" s="8"/>
      <c r="Z66" s="8"/>
    </row>
    <row r="67" spans="1:26" ht="13.5" customHeight="1" x14ac:dyDescent="0.35">
      <c r="A67" s="64"/>
      <c r="B67" s="65" t="s">
        <v>49</v>
      </c>
      <c r="C67" s="213">
        <v>0</v>
      </c>
      <c r="D67" s="214">
        <v>0</v>
      </c>
      <c r="E67" s="241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8"/>
      <c r="Y67" s="8"/>
      <c r="Z67" s="8"/>
    </row>
    <row r="68" spans="1:26" ht="13.5" customHeight="1" x14ac:dyDescent="0.35">
      <c r="A68" s="64"/>
      <c r="B68" s="65" t="s">
        <v>50</v>
      </c>
      <c r="C68" s="213">
        <v>0</v>
      </c>
      <c r="D68" s="214">
        <v>0</v>
      </c>
      <c r="E68" s="241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8"/>
      <c r="Y68" s="8"/>
      <c r="Z68" s="8"/>
    </row>
    <row r="69" spans="1:26" ht="13.5" customHeight="1" x14ac:dyDescent="0.35">
      <c r="A69" s="64"/>
      <c r="B69" s="65" t="s">
        <v>547</v>
      </c>
      <c r="C69" s="213">
        <v>0</v>
      </c>
      <c r="D69" s="214">
        <v>0</v>
      </c>
      <c r="E69" s="241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8"/>
      <c r="Y69" s="8"/>
      <c r="Z69" s="8"/>
    </row>
    <row r="70" spans="1:26" ht="13.5" customHeight="1" x14ac:dyDescent="0.35">
      <c r="A70" s="64"/>
      <c r="B70" s="65" t="s">
        <v>548</v>
      </c>
      <c r="C70" s="213">
        <v>0</v>
      </c>
      <c r="D70" s="214">
        <v>0</v>
      </c>
      <c r="E70" s="241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8"/>
      <c r="Y70" s="8"/>
      <c r="Z70" s="8"/>
    </row>
    <row r="71" spans="1:26" ht="13.5" customHeight="1" x14ac:dyDescent="0.35">
      <c r="A71" s="64"/>
      <c r="B71" s="65" t="s">
        <v>549</v>
      </c>
      <c r="C71" s="213">
        <v>0</v>
      </c>
      <c r="D71" s="214">
        <v>0</v>
      </c>
      <c r="E71" s="241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8"/>
      <c r="Y71" s="8"/>
      <c r="Z71" s="8"/>
    </row>
    <row r="72" spans="1:26" s="167" customFormat="1" ht="13.5" customHeight="1" x14ac:dyDescent="0.35">
      <c r="A72" s="181"/>
      <c r="B72" s="65" t="s">
        <v>551</v>
      </c>
      <c r="C72" s="213">
        <v>0</v>
      </c>
      <c r="D72" s="214">
        <v>0</v>
      </c>
      <c r="E72" s="242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8"/>
      <c r="Y72" s="8"/>
      <c r="Z72" s="8"/>
    </row>
    <row r="73" spans="1:26" ht="13.5" customHeight="1" thickBot="1" x14ac:dyDescent="0.4">
      <c r="A73" s="64"/>
      <c r="B73" s="66" t="s">
        <v>550</v>
      </c>
      <c r="C73" s="215">
        <v>0</v>
      </c>
      <c r="D73" s="216">
        <v>0</v>
      </c>
      <c r="E73" s="241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8"/>
      <c r="Y73" s="8"/>
      <c r="Z73" s="8"/>
    </row>
    <row r="74" spans="1:26" ht="13.5" customHeight="1" thickBot="1" x14ac:dyDescent="0.4">
      <c r="A74" s="62" t="s">
        <v>51</v>
      </c>
      <c r="B74" s="70"/>
      <c r="C74" s="207">
        <f t="shared" ref="C74:D74" si="12">SUM(C61:C73)</f>
        <v>0</v>
      </c>
      <c r="D74" s="211">
        <f t="shared" si="12"/>
        <v>0</v>
      </c>
      <c r="E74" s="243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8"/>
      <c r="Y74" s="8"/>
      <c r="Z74" s="8"/>
    </row>
    <row r="75" spans="1:26" ht="13.5" customHeight="1" x14ac:dyDescent="0.35">
      <c r="A75" s="64"/>
      <c r="B75" s="61"/>
      <c r="C75" s="61"/>
      <c r="D75" s="61"/>
      <c r="E75" s="61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8"/>
      <c r="Y75" s="8"/>
      <c r="Z75" s="8"/>
    </row>
    <row r="76" spans="1:26" ht="13.5" customHeight="1" x14ac:dyDescent="0.35">
      <c r="A76" s="64"/>
      <c r="B76" s="61"/>
      <c r="C76" s="61"/>
      <c r="D76" s="61"/>
      <c r="E76" s="61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8"/>
      <c r="Y76" s="8"/>
      <c r="Z76" s="8"/>
    </row>
    <row r="77" spans="1:26" ht="13.5" customHeight="1" thickBot="1" x14ac:dyDescent="0.4">
      <c r="A77" s="238" t="str">
        <f>'1. Schemes Details '!B48</f>
        <v xml:space="preserve">Enter project name here </v>
      </c>
      <c r="B77" s="239"/>
      <c r="C77" s="67"/>
      <c r="D77" s="61"/>
      <c r="E77" s="61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8"/>
      <c r="Y77" s="8"/>
      <c r="Z77" s="8"/>
    </row>
    <row r="78" spans="1:26" ht="28.5" thickBot="1" x14ac:dyDescent="0.4">
      <c r="A78" s="68"/>
      <c r="B78" s="66" t="s">
        <v>40</v>
      </c>
      <c r="C78" s="204" t="s">
        <v>41</v>
      </c>
      <c r="D78" s="208" t="s">
        <v>546</v>
      </c>
      <c r="E78" s="63" t="s">
        <v>42</v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8"/>
      <c r="Y78" s="8"/>
      <c r="Z78" s="8"/>
    </row>
    <row r="79" spans="1:26" ht="13.5" customHeight="1" x14ac:dyDescent="0.35">
      <c r="A79" s="64"/>
      <c r="B79" s="65" t="s">
        <v>43</v>
      </c>
      <c r="C79" s="213">
        <v>0</v>
      </c>
      <c r="D79" s="214">
        <v>0</v>
      </c>
      <c r="E79" s="240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8"/>
      <c r="Y79" s="8"/>
      <c r="Z79" s="8"/>
    </row>
    <row r="80" spans="1:26" ht="13.5" customHeight="1" x14ac:dyDescent="0.35">
      <c r="A80" s="64"/>
      <c r="B80" s="65" t="s">
        <v>44</v>
      </c>
      <c r="C80" s="213">
        <v>0</v>
      </c>
      <c r="D80" s="214">
        <v>0</v>
      </c>
      <c r="E80" s="241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8"/>
      <c r="Y80" s="8"/>
      <c r="Z80" s="8"/>
    </row>
    <row r="81" spans="1:26" ht="13.5" customHeight="1" x14ac:dyDescent="0.35">
      <c r="A81" s="64"/>
      <c r="B81" s="65" t="s">
        <v>45</v>
      </c>
      <c r="C81" s="213">
        <v>0</v>
      </c>
      <c r="D81" s="214">
        <v>0</v>
      </c>
      <c r="E81" s="241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8"/>
      <c r="Y81" s="8"/>
      <c r="Z81" s="8"/>
    </row>
    <row r="82" spans="1:26" ht="13.5" customHeight="1" x14ac:dyDescent="0.35">
      <c r="A82" s="64"/>
      <c r="B82" s="65" t="s">
        <v>46</v>
      </c>
      <c r="C82" s="213">
        <v>0</v>
      </c>
      <c r="D82" s="214">
        <v>0</v>
      </c>
      <c r="E82" s="241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8"/>
      <c r="Y82" s="8"/>
      <c r="Z82" s="8"/>
    </row>
    <row r="83" spans="1:26" ht="13.5" customHeight="1" x14ac:dyDescent="0.35">
      <c r="A83" s="64"/>
      <c r="B83" s="65" t="s">
        <v>47</v>
      </c>
      <c r="C83" s="213">
        <v>0</v>
      </c>
      <c r="D83" s="214">
        <v>0</v>
      </c>
      <c r="E83" s="241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8"/>
      <c r="Y83" s="8"/>
      <c r="Z83" s="8"/>
    </row>
    <row r="84" spans="1:26" ht="13.5" customHeight="1" x14ac:dyDescent="0.35">
      <c r="A84" s="64"/>
      <c r="B84" s="65" t="s">
        <v>48</v>
      </c>
      <c r="C84" s="213">
        <v>0</v>
      </c>
      <c r="D84" s="214">
        <v>0</v>
      </c>
      <c r="E84" s="241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8"/>
      <c r="Y84" s="8"/>
      <c r="Z84" s="8"/>
    </row>
    <row r="85" spans="1:26" ht="13.5" customHeight="1" x14ac:dyDescent="0.35">
      <c r="A85" s="64"/>
      <c r="B85" s="65" t="s">
        <v>49</v>
      </c>
      <c r="C85" s="213">
        <v>0</v>
      </c>
      <c r="D85" s="214">
        <v>0</v>
      </c>
      <c r="E85" s="241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8"/>
      <c r="Y85" s="8"/>
      <c r="Z85" s="8"/>
    </row>
    <row r="86" spans="1:26" ht="13.5" customHeight="1" x14ac:dyDescent="0.35">
      <c r="A86" s="64"/>
      <c r="B86" s="65" t="s">
        <v>50</v>
      </c>
      <c r="C86" s="213">
        <v>0</v>
      </c>
      <c r="D86" s="214">
        <v>0</v>
      </c>
      <c r="E86" s="241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8"/>
      <c r="Y86" s="8"/>
      <c r="Z86" s="8"/>
    </row>
    <row r="87" spans="1:26" ht="13.5" customHeight="1" x14ac:dyDescent="0.35">
      <c r="A87" s="64"/>
      <c r="B87" s="65" t="s">
        <v>547</v>
      </c>
      <c r="C87" s="213">
        <v>0</v>
      </c>
      <c r="D87" s="214">
        <v>0</v>
      </c>
      <c r="E87" s="241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8"/>
      <c r="Y87" s="8"/>
      <c r="Z87" s="8"/>
    </row>
    <row r="88" spans="1:26" ht="13.5" customHeight="1" x14ac:dyDescent="0.35">
      <c r="A88" s="64"/>
      <c r="B88" s="65" t="s">
        <v>548</v>
      </c>
      <c r="C88" s="213">
        <v>0</v>
      </c>
      <c r="D88" s="214">
        <v>0</v>
      </c>
      <c r="E88" s="241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8"/>
      <c r="Y88" s="8"/>
      <c r="Z88" s="8"/>
    </row>
    <row r="89" spans="1:26" ht="13.5" customHeight="1" x14ac:dyDescent="0.35">
      <c r="A89" s="64"/>
      <c r="B89" s="65" t="s">
        <v>549</v>
      </c>
      <c r="C89" s="213">
        <v>0</v>
      </c>
      <c r="D89" s="214">
        <v>0</v>
      </c>
      <c r="E89" s="241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8"/>
      <c r="Y89" s="8"/>
      <c r="Z89" s="8"/>
    </row>
    <row r="90" spans="1:26" s="167" customFormat="1" ht="13.5" customHeight="1" x14ac:dyDescent="0.35">
      <c r="A90" s="181"/>
      <c r="B90" s="65" t="s">
        <v>551</v>
      </c>
      <c r="C90" s="213">
        <v>0</v>
      </c>
      <c r="D90" s="214">
        <v>0</v>
      </c>
      <c r="E90" s="242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8"/>
      <c r="Y90" s="8"/>
      <c r="Z90" s="8"/>
    </row>
    <row r="91" spans="1:26" ht="13.5" customHeight="1" thickBot="1" x14ac:dyDescent="0.4">
      <c r="A91" s="64"/>
      <c r="B91" s="66" t="s">
        <v>550</v>
      </c>
      <c r="C91" s="215">
        <v>0</v>
      </c>
      <c r="D91" s="216">
        <v>0</v>
      </c>
      <c r="E91" s="241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8"/>
      <c r="Y91" s="8"/>
      <c r="Z91" s="8"/>
    </row>
    <row r="92" spans="1:26" ht="13.5" customHeight="1" thickBot="1" x14ac:dyDescent="0.4">
      <c r="A92" s="62" t="s">
        <v>51</v>
      </c>
      <c r="B92" s="70"/>
      <c r="C92" s="207">
        <f t="shared" ref="C92:D92" si="13">SUM(C79:C91)</f>
        <v>0</v>
      </c>
      <c r="D92" s="211">
        <f t="shared" si="13"/>
        <v>0</v>
      </c>
      <c r="E92" s="243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8"/>
      <c r="Y92" s="8"/>
      <c r="Z92" s="8"/>
    </row>
    <row r="93" spans="1:26" ht="13.5" customHeight="1" x14ac:dyDescent="0.35">
      <c r="A93" s="64"/>
      <c r="B93" s="61"/>
      <c r="C93" s="61"/>
      <c r="D93" s="61"/>
      <c r="E93" s="61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8"/>
      <c r="Y93" s="8"/>
      <c r="Z93" s="8"/>
    </row>
    <row r="94" spans="1:26" ht="13.5" customHeight="1" x14ac:dyDescent="0.35">
      <c r="A94" s="64"/>
      <c r="B94" s="61"/>
      <c r="C94" s="61"/>
      <c r="D94" s="61"/>
      <c r="E94" s="61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8"/>
      <c r="Y94" s="8"/>
      <c r="Z94" s="8"/>
    </row>
    <row r="95" spans="1:26" ht="13.5" customHeight="1" thickBot="1" x14ac:dyDescent="0.4">
      <c r="A95" s="238" t="str">
        <f>'1. Schemes Details '!B60</f>
        <v xml:space="preserve">Enter project name here </v>
      </c>
      <c r="B95" s="239"/>
      <c r="C95" s="67"/>
      <c r="D95" s="61"/>
      <c r="E95" s="61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8"/>
      <c r="Y95" s="8"/>
      <c r="Z95" s="8"/>
    </row>
    <row r="96" spans="1:26" ht="28.5" thickBot="1" x14ac:dyDescent="0.4">
      <c r="A96" s="68"/>
      <c r="B96" s="66" t="s">
        <v>40</v>
      </c>
      <c r="C96" s="204" t="s">
        <v>41</v>
      </c>
      <c r="D96" s="208" t="s">
        <v>546</v>
      </c>
      <c r="E96" s="63" t="s">
        <v>42</v>
      </c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8"/>
      <c r="Y96" s="8"/>
      <c r="Z96" s="8"/>
    </row>
    <row r="97" spans="1:26" ht="13.5" customHeight="1" x14ac:dyDescent="0.35">
      <c r="A97" s="64"/>
      <c r="B97" s="65" t="s">
        <v>43</v>
      </c>
      <c r="C97" s="213">
        <v>0</v>
      </c>
      <c r="D97" s="214">
        <v>0</v>
      </c>
      <c r="E97" s="240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8"/>
      <c r="Y97" s="8"/>
      <c r="Z97" s="8"/>
    </row>
    <row r="98" spans="1:26" ht="13.5" customHeight="1" x14ac:dyDescent="0.35">
      <c r="A98" s="64"/>
      <c r="B98" s="65" t="s">
        <v>44</v>
      </c>
      <c r="C98" s="213">
        <v>0</v>
      </c>
      <c r="D98" s="214">
        <v>0</v>
      </c>
      <c r="E98" s="241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8"/>
      <c r="Y98" s="8"/>
      <c r="Z98" s="8"/>
    </row>
    <row r="99" spans="1:26" ht="13.5" customHeight="1" x14ac:dyDescent="0.35">
      <c r="A99" s="64"/>
      <c r="B99" s="65" t="s">
        <v>45</v>
      </c>
      <c r="C99" s="213">
        <v>0</v>
      </c>
      <c r="D99" s="214">
        <v>0</v>
      </c>
      <c r="E99" s="241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8"/>
      <c r="Y99" s="8"/>
      <c r="Z99" s="8"/>
    </row>
    <row r="100" spans="1:26" ht="13.5" customHeight="1" x14ac:dyDescent="0.35">
      <c r="A100" s="64"/>
      <c r="B100" s="65" t="s">
        <v>46</v>
      </c>
      <c r="C100" s="213">
        <v>0</v>
      </c>
      <c r="D100" s="214">
        <v>0</v>
      </c>
      <c r="E100" s="241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8"/>
      <c r="Y100" s="8"/>
      <c r="Z100" s="8"/>
    </row>
    <row r="101" spans="1:26" ht="13.5" customHeight="1" x14ac:dyDescent="0.35">
      <c r="A101" s="64"/>
      <c r="B101" s="65" t="s">
        <v>47</v>
      </c>
      <c r="C101" s="213">
        <v>0</v>
      </c>
      <c r="D101" s="214">
        <v>0</v>
      </c>
      <c r="E101" s="241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8"/>
      <c r="Y101" s="8"/>
      <c r="Z101" s="8"/>
    </row>
    <row r="102" spans="1:26" ht="13.5" customHeight="1" x14ac:dyDescent="0.35">
      <c r="A102" s="64"/>
      <c r="B102" s="65" t="s">
        <v>48</v>
      </c>
      <c r="C102" s="213">
        <v>0</v>
      </c>
      <c r="D102" s="214">
        <v>0</v>
      </c>
      <c r="E102" s="241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8"/>
      <c r="Y102" s="8"/>
      <c r="Z102" s="8"/>
    </row>
    <row r="103" spans="1:26" ht="13.5" customHeight="1" x14ac:dyDescent="0.35">
      <c r="A103" s="64"/>
      <c r="B103" s="65" t="s">
        <v>49</v>
      </c>
      <c r="C103" s="213">
        <v>0</v>
      </c>
      <c r="D103" s="214">
        <v>0</v>
      </c>
      <c r="E103" s="241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8"/>
      <c r="Y103" s="8"/>
      <c r="Z103" s="8"/>
    </row>
    <row r="104" spans="1:26" ht="13.5" customHeight="1" x14ac:dyDescent="0.35">
      <c r="A104" s="64"/>
      <c r="B104" s="65" t="s">
        <v>50</v>
      </c>
      <c r="C104" s="213">
        <v>0</v>
      </c>
      <c r="D104" s="214">
        <v>0</v>
      </c>
      <c r="E104" s="241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8"/>
      <c r="Y104" s="8"/>
      <c r="Z104" s="8"/>
    </row>
    <row r="105" spans="1:26" ht="13.5" customHeight="1" x14ac:dyDescent="0.35">
      <c r="A105" s="64"/>
      <c r="B105" s="65" t="s">
        <v>547</v>
      </c>
      <c r="C105" s="213">
        <v>0</v>
      </c>
      <c r="D105" s="214">
        <v>0</v>
      </c>
      <c r="E105" s="241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8"/>
      <c r="Y105" s="8"/>
      <c r="Z105" s="8"/>
    </row>
    <row r="106" spans="1:26" ht="13.5" customHeight="1" x14ac:dyDescent="0.35">
      <c r="A106" s="64"/>
      <c r="B106" s="65" t="s">
        <v>548</v>
      </c>
      <c r="C106" s="213">
        <v>0</v>
      </c>
      <c r="D106" s="214">
        <v>0</v>
      </c>
      <c r="E106" s="241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8"/>
      <c r="Y106" s="8"/>
      <c r="Z106" s="8"/>
    </row>
    <row r="107" spans="1:26" ht="13.5" customHeight="1" x14ac:dyDescent="0.35">
      <c r="A107" s="64"/>
      <c r="B107" s="65" t="s">
        <v>549</v>
      </c>
      <c r="C107" s="213">
        <v>0</v>
      </c>
      <c r="D107" s="214">
        <v>0</v>
      </c>
      <c r="E107" s="241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8"/>
      <c r="Y107" s="8"/>
      <c r="Z107" s="8"/>
    </row>
    <row r="108" spans="1:26" s="167" customFormat="1" ht="13.5" customHeight="1" x14ac:dyDescent="0.35">
      <c r="A108" s="181"/>
      <c r="B108" s="65" t="s">
        <v>551</v>
      </c>
      <c r="C108" s="213">
        <v>0</v>
      </c>
      <c r="D108" s="214">
        <v>0</v>
      </c>
      <c r="E108" s="242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8"/>
      <c r="Y108" s="8"/>
      <c r="Z108" s="8"/>
    </row>
    <row r="109" spans="1:26" ht="13.5" customHeight="1" thickBot="1" x14ac:dyDescent="0.4">
      <c r="A109" s="64"/>
      <c r="B109" s="66" t="s">
        <v>550</v>
      </c>
      <c r="C109" s="215">
        <v>0</v>
      </c>
      <c r="D109" s="216">
        <v>0</v>
      </c>
      <c r="E109" s="241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8"/>
      <c r="Y109" s="8"/>
      <c r="Z109" s="8"/>
    </row>
    <row r="110" spans="1:26" ht="13.5" customHeight="1" thickBot="1" x14ac:dyDescent="0.4">
      <c r="A110" s="62" t="s">
        <v>51</v>
      </c>
      <c r="B110" s="70"/>
      <c r="C110" s="207">
        <f t="shared" ref="C110:D110" si="14">SUM(C97:C109)</f>
        <v>0</v>
      </c>
      <c r="D110" s="211">
        <f t="shared" si="14"/>
        <v>0</v>
      </c>
      <c r="E110" s="243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8"/>
      <c r="Y110" s="8"/>
      <c r="Z110" s="8"/>
    </row>
    <row r="111" spans="1:26" ht="13.5" customHeight="1" x14ac:dyDescent="0.35">
      <c r="A111" s="64"/>
      <c r="B111" s="61"/>
      <c r="C111" s="61"/>
      <c r="D111" s="61"/>
      <c r="E111" s="6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35">
      <c r="A112" s="64"/>
      <c r="B112" s="61"/>
      <c r="C112" s="61"/>
      <c r="D112" s="61"/>
      <c r="E112" s="6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thickBot="1" x14ac:dyDescent="0.4">
      <c r="A113" s="238" t="str">
        <f>'1. Schemes Details '!B72</f>
        <v xml:space="preserve">Enter project name here </v>
      </c>
      <c r="B113" s="239"/>
      <c r="C113" s="67"/>
      <c r="D113" s="61"/>
      <c r="E113" s="6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8.5" thickBot="1" x14ac:dyDescent="0.4">
      <c r="A114" s="68"/>
      <c r="B114" s="66" t="s">
        <v>40</v>
      </c>
      <c r="C114" s="204" t="s">
        <v>41</v>
      </c>
      <c r="D114" s="208" t="s">
        <v>546</v>
      </c>
      <c r="E114" s="63" t="s">
        <v>42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35">
      <c r="A115" s="64"/>
      <c r="B115" s="65" t="s">
        <v>43</v>
      </c>
      <c r="C115" s="213">
        <v>0</v>
      </c>
      <c r="D115" s="214">
        <v>0</v>
      </c>
      <c r="E115" s="240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35">
      <c r="A116" s="64"/>
      <c r="B116" s="65" t="s">
        <v>44</v>
      </c>
      <c r="C116" s="213">
        <v>0</v>
      </c>
      <c r="D116" s="214">
        <v>0</v>
      </c>
      <c r="E116" s="24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35">
      <c r="A117" s="64"/>
      <c r="B117" s="65" t="s">
        <v>45</v>
      </c>
      <c r="C117" s="213">
        <v>0</v>
      </c>
      <c r="D117" s="214">
        <v>0</v>
      </c>
      <c r="E117" s="24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35">
      <c r="A118" s="64"/>
      <c r="B118" s="65" t="s">
        <v>46</v>
      </c>
      <c r="C118" s="213">
        <v>0</v>
      </c>
      <c r="D118" s="214">
        <v>0</v>
      </c>
      <c r="E118" s="24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35">
      <c r="A119" s="64"/>
      <c r="B119" s="65" t="s">
        <v>47</v>
      </c>
      <c r="C119" s="213">
        <v>0</v>
      </c>
      <c r="D119" s="214">
        <v>0</v>
      </c>
      <c r="E119" s="24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35">
      <c r="A120" s="64"/>
      <c r="B120" s="65" t="s">
        <v>48</v>
      </c>
      <c r="C120" s="213">
        <v>0</v>
      </c>
      <c r="D120" s="214">
        <v>0</v>
      </c>
      <c r="E120" s="24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35">
      <c r="A121" s="64"/>
      <c r="B121" s="65" t="s">
        <v>49</v>
      </c>
      <c r="C121" s="213">
        <v>0</v>
      </c>
      <c r="D121" s="214">
        <v>0</v>
      </c>
      <c r="E121" s="24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35">
      <c r="A122" s="64"/>
      <c r="B122" s="65" t="s">
        <v>50</v>
      </c>
      <c r="C122" s="213">
        <v>0</v>
      </c>
      <c r="D122" s="214">
        <v>0</v>
      </c>
      <c r="E122" s="24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35">
      <c r="A123" s="64"/>
      <c r="B123" s="65" t="s">
        <v>547</v>
      </c>
      <c r="C123" s="213">
        <v>0</v>
      </c>
      <c r="D123" s="214">
        <v>0</v>
      </c>
      <c r="E123" s="241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35">
      <c r="A124" s="64"/>
      <c r="B124" s="65" t="s">
        <v>548</v>
      </c>
      <c r="C124" s="213">
        <v>0</v>
      </c>
      <c r="D124" s="214">
        <v>0</v>
      </c>
      <c r="E124" s="241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35">
      <c r="A125" s="64"/>
      <c r="B125" s="65" t="s">
        <v>549</v>
      </c>
      <c r="C125" s="213">
        <v>0</v>
      </c>
      <c r="D125" s="214">
        <v>0</v>
      </c>
      <c r="E125" s="241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s="167" customFormat="1" ht="13.5" customHeight="1" x14ac:dyDescent="0.35">
      <c r="A126" s="181"/>
      <c r="B126" s="65" t="s">
        <v>551</v>
      </c>
      <c r="C126" s="213">
        <v>0</v>
      </c>
      <c r="D126" s="214">
        <v>0</v>
      </c>
      <c r="E126" s="242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thickBot="1" x14ac:dyDescent="0.4">
      <c r="A127" s="64"/>
      <c r="B127" s="66" t="s">
        <v>550</v>
      </c>
      <c r="C127" s="215">
        <v>0</v>
      </c>
      <c r="D127" s="216">
        <v>0</v>
      </c>
      <c r="E127" s="24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thickBot="1" x14ac:dyDescent="0.4">
      <c r="A128" s="62" t="s">
        <v>51</v>
      </c>
      <c r="B128" s="70"/>
      <c r="C128" s="207">
        <f t="shared" ref="C128:D128" si="15">SUM(C115:C127)</f>
        <v>0</v>
      </c>
      <c r="D128" s="211">
        <f t="shared" si="15"/>
        <v>0</v>
      </c>
      <c r="E128" s="24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35">
      <c r="A129" s="64"/>
      <c r="B129" s="61"/>
      <c r="C129" s="61"/>
      <c r="D129" s="61"/>
      <c r="E129" s="61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35">
      <c r="A130" s="64"/>
      <c r="B130" s="61"/>
      <c r="C130" s="61"/>
      <c r="D130" s="61"/>
      <c r="E130" s="61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thickBot="1" x14ac:dyDescent="0.4">
      <c r="A131" s="238" t="str">
        <f>'1. Schemes Details '!B84</f>
        <v xml:space="preserve">Enter project name here </v>
      </c>
      <c r="B131" s="239"/>
      <c r="C131" s="67"/>
      <c r="D131" s="61"/>
      <c r="E131" s="61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8.5" thickBot="1" x14ac:dyDescent="0.4">
      <c r="A132" s="68"/>
      <c r="B132" s="66" t="s">
        <v>40</v>
      </c>
      <c r="C132" s="204" t="s">
        <v>41</v>
      </c>
      <c r="D132" s="208" t="s">
        <v>546</v>
      </c>
      <c r="E132" s="63" t="s">
        <v>42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35">
      <c r="A133" s="64"/>
      <c r="B133" s="65" t="s">
        <v>43</v>
      </c>
      <c r="C133" s="213">
        <v>0</v>
      </c>
      <c r="D133" s="214">
        <v>0</v>
      </c>
      <c r="E133" s="240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35">
      <c r="A134" s="64"/>
      <c r="B134" s="65" t="s">
        <v>44</v>
      </c>
      <c r="C134" s="213">
        <v>0</v>
      </c>
      <c r="D134" s="214">
        <v>0</v>
      </c>
      <c r="E134" s="241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35">
      <c r="A135" s="64"/>
      <c r="B135" s="65" t="s">
        <v>45</v>
      </c>
      <c r="C135" s="213">
        <v>0</v>
      </c>
      <c r="D135" s="214">
        <v>0</v>
      </c>
      <c r="E135" s="241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35">
      <c r="A136" s="64"/>
      <c r="B136" s="65" t="s">
        <v>46</v>
      </c>
      <c r="C136" s="213">
        <v>0</v>
      </c>
      <c r="D136" s="214">
        <v>0</v>
      </c>
      <c r="E136" s="24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35">
      <c r="A137" s="64"/>
      <c r="B137" s="65" t="s">
        <v>47</v>
      </c>
      <c r="C137" s="213">
        <v>0</v>
      </c>
      <c r="D137" s="214">
        <v>0</v>
      </c>
      <c r="E137" s="241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35">
      <c r="A138" s="64"/>
      <c r="B138" s="65" t="s">
        <v>48</v>
      </c>
      <c r="C138" s="213">
        <v>0</v>
      </c>
      <c r="D138" s="214">
        <v>0</v>
      </c>
      <c r="E138" s="241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35">
      <c r="A139" s="64"/>
      <c r="B139" s="65" t="s">
        <v>49</v>
      </c>
      <c r="C139" s="213">
        <v>0</v>
      </c>
      <c r="D139" s="214">
        <v>0</v>
      </c>
      <c r="E139" s="241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35">
      <c r="A140" s="64"/>
      <c r="B140" s="65" t="s">
        <v>50</v>
      </c>
      <c r="C140" s="213">
        <v>0</v>
      </c>
      <c r="D140" s="214">
        <v>0</v>
      </c>
      <c r="E140" s="241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35">
      <c r="A141" s="64"/>
      <c r="B141" s="65" t="s">
        <v>547</v>
      </c>
      <c r="C141" s="213">
        <v>0</v>
      </c>
      <c r="D141" s="214">
        <v>0</v>
      </c>
      <c r="E141" s="241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35">
      <c r="A142" s="64"/>
      <c r="B142" s="65" t="s">
        <v>548</v>
      </c>
      <c r="C142" s="213">
        <v>0</v>
      </c>
      <c r="D142" s="214">
        <v>0</v>
      </c>
      <c r="E142" s="241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s="167" customFormat="1" ht="13.5" customHeight="1" x14ac:dyDescent="0.35">
      <c r="A143" s="181"/>
      <c r="B143" s="65" t="s">
        <v>549</v>
      </c>
      <c r="C143" s="213">
        <v>0</v>
      </c>
      <c r="D143" s="214">
        <v>0</v>
      </c>
      <c r="E143" s="242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35">
      <c r="A144" s="64"/>
      <c r="B144" s="65" t="s">
        <v>551</v>
      </c>
      <c r="C144" s="213">
        <v>0</v>
      </c>
      <c r="D144" s="214">
        <v>0</v>
      </c>
      <c r="E144" s="241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thickBot="1" x14ac:dyDescent="0.4">
      <c r="A145" s="64"/>
      <c r="B145" s="66" t="s">
        <v>550</v>
      </c>
      <c r="C145" s="215">
        <v>0</v>
      </c>
      <c r="D145" s="216">
        <v>0</v>
      </c>
      <c r="E145" s="241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thickBot="1" x14ac:dyDescent="0.4">
      <c r="A146" s="62" t="s">
        <v>51</v>
      </c>
      <c r="B146" s="70"/>
      <c r="C146" s="207">
        <f t="shared" ref="C146:D146" si="16">SUM(C133:C145)</f>
        <v>0</v>
      </c>
      <c r="D146" s="211">
        <f t="shared" si="16"/>
        <v>0</v>
      </c>
      <c r="E146" s="24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35">
      <c r="A147" s="64"/>
      <c r="B147" s="61"/>
      <c r="C147" s="61"/>
      <c r="D147" s="61"/>
      <c r="E147" s="61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35">
      <c r="A148" s="64"/>
      <c r="B148" s="61"/>
      <c r="C148" s="61"/>
      <c r="D148" s="61"/>
      <c r="E148" s="61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thickBot="1" x14ac:dyDescent="0.4">
      <c r="A149" s="238" t="str">
        <f>'1. Schemes Details '!B96</f>
        <v xml:space="preserve">Enter project name here </v>
      </c>
      <c r="B149" s="239"/>
      <c r="C149" s="67"/>
      <c r="D149" s="61"/>
      <c r="E149" s="61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8.5" thickBot="1" x14ac:dyDescent="0.4">
      <c r="A150" s="68"/>
      <c r="B150" s="66" t="s">
        <v>40</v>
      </c>
      <c r="C150" s="204" t="s">
        <v>41</v>
      </c>
      <c r="D150" s="208" t="s">
        <v>546</v>
      </c>
      <c r="E150" s="63" t="s">
        <v>42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35">
      <c r="A151" s="64"/>
      <c r="B151" s="65" t="s">
        <v>43</v>
      </c>
      <c r="C151" s="213">
        <v>0</v>
      </c>
      <c r="D151" s="214">
        <v>0</v>
      </c>
      <c r="E151" s="240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35">
      <c r="A152" s="64"/>
      <c r="B152" s="65" t="s">
        <v>44</v>
      </c>
      <c r="C152" s="213">
        <v>0</v>
      </c>
      <c r="D152" s="214">
        <v>0</v>
      </c>
      <c r="E152" s="24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35">
      <c r="A153" s="64"/>
      <c r="B153" s="65" t="s">
        <v>45</v>
      </c>
      <c r="C153" s="213">
        <v>0</v>
      </c>
      <c r="D153" s="214">
        <v>0</v>
      </c>
      <c r="E153" s="241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35">
      <c r="A154" s="64"/>
      <c r="B154" s="65" t="s">
        <v>46</v>
      </c>
      <c r="C154" s="213">
        <v>0</v>
      </c>
      <c r="D154" s="214">
        <v>0</v>
      </c>
      <c r="E154" s="241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35">
      <c r="A155" s="64"/>
      <c r="B155" s="65" t="s">
        <v>47</v>
      </c>
      <c r="C155" s="213">
        <v>0</v>
      </c>
      <c r="D155" s="214">
        <v>0</v>
      </c>
      <c r="E155" s="241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35">
      <c r="A156" s="64"/>
      <c r="B156" s="65" t="s">
        <v>48</v>
      </c>
      <c r="C156" s="213">
        <v>0</v>
      </c>
      <c r="D156" s="214">
        <v>0</v>
      </c>
      <c r="E156" s="241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35">
      <c r="A157" s="64"/>
      <c r="B157" s="65" t="s">
        <v>49</v>
      </c>
      <c r="C157" s="213">
        <v>0</v>
      </c>
      <c r="D157" s="214">
        <v>0</v>
      </c>
      <c r="E157" s="241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35">
      <c r="A158" s="64"/>
      <c r="B158" s="65" t="s">
        <v>50</v>
      </c>
      <c r="C158" s="213">
        <v>0</v>
      </c>
      <c r="D158" s="214">
        <v>0</v>
      </c>
      <c r="E158" s="241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35">
      <c r="A159" s="64"/>
      <c r="B159" s="65" t="s">
        <v>547</v>
      </c>
      <c r="C159" s="213">
        <v>0</v>
      </c>
      <c r="D159" s="214">
        <v>0</v>
      </c>
      <c r="E159" s="241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35">
      <c r="A160" s="64"/>
      <c r="B160" s="65" t="s">
        <v>548</v>
      </c>
      <c r="C160" s="213">
        <v>0</v>
      </c>
      <c r="D160" s="214">
        <v>0</v>
      </c>
      <c r="E160" s="241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s="167" customFormat="1" ht="13.5" customHeight="1" x14ac:dyDescent="0.35">
      <c r="A161" s="181"/>
      <c r="B161" s="65" t="s">
        <v>549</v>
      </c>
      <c r="C161" s="213">
        <v>0</v>
      </c>
      <c r="D161" s="214">
        <v>0</v>
      </c>
      <c r="E161" s="242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35">
      <c r="A162" s="64"/>
      <c r="B162" s="65" t="s">
        <v>551</v>
      </c>
      <c r="C162" s="213">
        <v>0</v>
      </c>
      <c r="D162" s="214">
        <v>0</v>
      </c>
      <c r="E162" s="241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thickBot="1" x14ac:dyDescent="0.4">
      <c r="A163" s="64"/>
      <c r="B163" s="66" t="s">
        <v>550</v>
      </c>
      <c r="C163" s="215">
        <v>0</v>
      </c>
      <c r="D163" s="216">
        <v>0</v>
      </c>
      <c r="E163" s="241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thickBot="1" x14ac:dyDescent="0.4">
      <c r="A164" s="62" t="s">
        <v>51</v>
      </c>
      <c r="B164" s="70"/>
      <c r="C164" s="207">
        <f t="shared" ref="C164:D164" si="17">SUM(C151:C163)</f>
        <v>0</v>
      </c>
      <c r="D164" s="211">
        <f t="shared" si="17"/>
        <v>0</v>
      </c>
      <c r="E164" s="243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35">
      <c r="A165" s="64"/>
      <c r="B165" s="61"/>
      <c r="C165" s="61"/>
      <c r="D165" s="61"/>
      <c r="E165" s="61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35">
      <c r="A166" s="64"/>
      <c r="B166" s="61"/>
      <c r="C166" s="61"/>
      <c r="D166" s="61"/>
      <c r="E166" s="61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thickBot="1" x14ac:dyDescent="0.4">
      <c r="A167" s="238" t="str">
        <f>'1. Schemes Details '!B108</f>
        <v xml:space="preserve">Enter project name here </v>
      </c>
      <c r="B167" s="239"/>
      <c r="C167" s="67"/>
      <c r="D167" s="61"/>
      <c r="E167" s="61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8.5" thickBot="1" x14ac:dyDescent="0.4">
      <c r="A168" s="68"/>
      <c r="B168" s="66" t="s">
        <v>40</v>
      </c>
      <c r="C168" s="204" t="s">
        <v>41</v>
      </c>
      <c r="D168" s="208" t="s">
        <v>546</v>
      </c>
      <c r="E168" s="63" t="s">
        <v>42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35">
      <c r="A169" s="64"/>
      <c r="B169" s="65" t="s">
        <v>43</v>
      </c>
      <c r="C169" s="213">
        <v>0</v>
      </c>
      <c r="D169" s="214">
        <v>0</v>
      </c>
      <c r="E169" s="24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 x14ac:dyDescent="0.35">
      <c r="A170" s="64"/>
      <c r="B170" s="65" t="s">
        <v>44</v>
      </c>
      <c r="C170" s="213">
        <v>0</v>
      </c>
      <c r="D170" s="214">
        <v>0</v>
      </c>
      <c r="E170" s="241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 x14ac:dyDescent="0.35">
      <c r="A171" s="64"/>
      <c r="B171" s="65" t="s">
        <v>45</v>
      </c>
      <c r="C171" s="213">
        <v>0</v>
      </c>
      <c r="D171" s="214">
        <v>0</v>
      </c>
      <c r="E171" s="241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 x14ac:dyDescent="0.35">
      <c r="A172" s="64"/>
      <c r="B172" s="65" t="s">
        <v>46</v>
      </c>
      <c r="C172" s="213">
        <v>0</v>
      </c>
      <c r="D172" s="214">
        <v>0</v>
      </c>
      <c r="E172" s="241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35">
      <c r="A173" s="64"/>
      <c r="B173" s="65" t="s">
        <v>47</v>
      </c>
      <c r="C173" s="213">
        <v>0</v>
      </c>
      <c r="D173" s="214">
        <v>0</v>
      </c>
      <c r="E173" s="241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35">
      <c r="A174" s="64"/>
      <c r="B174" s="65" t="s">
        <v>48</v>
      </c>
      <c r="C174" s="213">
        <v>0</v>
      </c>
      <c r="D174" s="214">
        <v>0</v>
      </c>
      <c r="E174" s="241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35">
      <c r="A175" s="64"/>
      <c r="B175" s="65" t="s">
        <v>49</v>
      </c>
      <c r="C175" s="213">
        <v>0</v>
      </c>
      <c r="D175" s="214">
        <v>0</v>
      </c>
      <c r="E175" s="241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35">
      <c r="A176" s="64"/>
      <c r="B176" s="65" t="s">
        <v>50</v>
      </c>
      <c r="C176" s="213">
        <v>0</v>
      </c>
      <c r="D176" s="214">
        <v>0</v>
      </c>
      <c r="E176" s="241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35">
      <c r="A177" s="64"/>
      <c r="B177" s="65" t="s">
        <v>547</v>
      </c>
      <c r="C177" s="213">
        <v>0</v>
      </c>
      <c r="D177" s="214">
        <v>0</v>
      </c>
      <c r="E177" s="241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35">
      <c r="A178" s="64"/>
      <c r="B178" s="65" t="s">
        <v>548</v>
      </c>
      <c r="C178" s="213">
        <v>0</v>
      </c>
      <c r="D178" s="214">
        <v>0</v>
      </c>
      <c r="E178" s="241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s="167" customFormat="1" ht="13.5" customHeight="1" x14ac:dyDescent="0.35">
      <c r="A179" s="181"/>
      <c r="B179" s="65" t="s">
        <v>549</v>
      </c>
      <c r="C179" s="213">
        <v>0</v>
      </c>
      <c r="D179" s="214">
        <v>0</v>
      </c>
      <c r="E179" s="242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35">
      <c r="A180" s="64"/>
      <c r="B180" s="65" t="s">
        <v>551</v>
      </c>
      <c r="C180" s="213">
        <v>0</v>
      </c>
      <c r="D180" s="214">
        <v>0</v>
      </c>
      <c r="E180" s="241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thickBot="1" x14ac:dyDescent="0.4">
      <c r="A181" s="64"/>
      <c r="B181" s="66" t="s">
        <v>550</v>
      </c>
      <c r="C181" s="215">
        <v>0</v>
      </c>
      <c r="D181" s="216">
        <v>0</v>
      </c>
      <c r="E181" s="241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thickBot="1" x14ac:dyDescent="0.4">
      <c r="A182" s="62" t="s">
        <v>51</v>
      </c>
      <c r="B182" s="70"/>
      <c r="C182" s="207">
        <f t="shared" ref="C182:D182" si="18">SUM(C169:C181)</f>
        <v>0</v>
      </c>
      <c r="D182" s="211">
        <f t="shared" si="18"/>
        <v>0</v>
      </c>
      <c r="E182" s="243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35">
      <c r="A183" s="64"/>
      <c r="B183" s="61"/>
      <c r="C183" s="61"/>
      <c r="D183" s="61"/>
      <c r="E183" s="61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35">
      <c r="A184" s="64"/>
      <c r="B184" s="61"/>
      <c r="C184" s="61"/>
      <c r="D184" s="61"/>
      <c r="E184" s="61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thickBot="1" x14ac:dyDescent="0.4">
      <c r="A185" s="238" t="str">
        <f>'1. Schemes Details '!B120</f>
        <v xml:space="preserve">Enter project name here </v>
      </c>
      <c r="B185" s="239"/>
      <c r="C185" s="67"/>
      <c r="D185" s="61"/>
      <c r="E185" s="61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8.5" thickBot="1" x14ac:dyDescent="0.4">
      <c r="A186" s="68"/>
      <c r="B186" s="66" t="s">
        <v>40</v>
      </c>
      <c r="C186" s="204" t="s">
        <v>41</v>
      </c>
      <c r="D186" s="208" t="s">
        <v>546</v>
      </c>
      <c r="E186" s="63" t="s">
        <v>42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35">
      <c r="A187" s="64"/>
      <c r="B187" s="65" t="s">
        <v>43</v>
      </c>
      <c r="C187" s="213">
        <v>0</v>
      </c>
      <c r="D187" s="214">
        <v>0</v>
      </c>
      <c r="E187" s="240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35">
      <c r="A188" s="64"/>
      <c r="B188" s="65" t="s">
        <v>44</v>
      </c>
      <c r="C188" s="213">
        <v>0</v>
      </c>
      <c r="D188" s="214">
        <v>0</v>
      </c>
      <c r="E188" s="241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35">
      <c r="A189" s="64"/>
      <c r="B189" s="65" t="s">
        <v>45</v>
      </c>
      <c r="C189" s="213">
        <v>0</v>
      </c>
      <c r="D189" s="214">
        <v>0</v>
      </c>
      <c r="E189" s="241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35">
      <c r="A190" s="64"/>
      <c r="B190" s="65" t="s">
        <v>46</v>
      </c>
      <c r="C190" s="213">
        <v>0</v>
      </c>
      <c r="D190" s="214">
        <v>0</v>
      </c>
      <c r="E190" s="241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35">
      <c r="A191" s="64"/>
      <c r="B191" s="65" t="s">
        <v>47</v>
      </c>
      <c r="C191" s="213">
        <v>0</v>
      </c>
      <c r="D191" s="214">
        <v>0</v>
      </c>
      <c r="E191" s="241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35">
      <c r="A192" s="64"/>
      <c r="B192" s="65" t="s">
        <v>48</v>
      </c>
      <c r="C192" s="213">
        <v>0</v>
      </c>
      <c r="D192" s="214">
        <v>0</v>
      </c>
      <c r="E192" s="241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35">
      <c r="A193" s="64"/>
      <c r="B193" s="65" t="s">
        <v>49</v>
      </c>
      <c r="C193" s="213">
        <v>0</v>
      </c>
      <c r="D193" s="214">
        <v>0</v>
      </c>
      <c r="E193" s="241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35">
      <c r="A194" s="64"/>
      <c r="B194" s="65" t="s">
        <v>50</v>
      </c>
      <c r="C194" s="213">
        <v>0</v>
      </c>
      <c r="D194" s="214">
        <v>0</v>
      </c>
      <c r="E194" s="241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35">
      <c r="A195" s="64"/>
      <c r="B195" s="65" t="s">
        <v>547</v>
      </c>
      <c r="C195" s="213">
        <v>0</v>
      </c>
      <c r="D195" s="214">
        <v>0</v>
      </c>
      <c r="E195" s="241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35">
      <c r="A196" s="64"/>
      <c r="B196" s="65" t="s">
        <v>548</v>
      </c>
      <c r="C196" s="213">
        <v>0</v>
      </c>
      <c r="D196" s="214">
        <v>0</v>
      </c>
      <c r="E196" s="241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35">
      <c r="A197" s="64"/>
      <c r="B197" s="65" t="s">
        <v>549</v>
      </c>
      <c r="C197" s="213">
        <v>0</v>
      </c>
      <c r="D197" s="214">
        <v>0</v>
      </c>
      <c r="E197" s="241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s="167" customFormat="1" ht="13.5" customHeight="1" x14ac:dyDescent="0.35">
      <c r="A198" s="181"/>
      <c r="B198" s="65" t="s">
        <v>551</v>
      </c>
      <c r="C198" s="213">
        <v>0</v>
      </c>
      <c r="D198" s="214">
        <v>0</v>
      </c>
      <c r="E198" s="242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thickBot="1" x14ac:dyDescent="0.4">
      <c r="A199" s="64"/>
      <c r="B199" s="66" t="s">
        <v>550</v>
      </c>
      <c r="C199" s="215">
        <v>0</v>
      </c>
      <c r="D199" s="216">
        <v>0</v>
      </c>
      <c r="E199" s="241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thickBot="1" x14ac:dyDescent="0.4">
      <c r="A200" s="62" t="s">
        <v>51</v>
      </c>
      <c r="B200" s="70"/>
      <c r="C200" s="207">
        <f t="shared" ref="C200:D200" si="19">SUM(C187:C199)</f>
        <v>0</v>
      </c>
      <c r="D200" s="211">
        <f t="shared" si="19"/>
        <v>0</v>
      </c>
      <c r="E200" s="243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35">
      <c r="A201" s="64"/>
      <c r="B201" s="61"/>
      <c r="C201" s="61"/>
      <c r="D201" s="61"/>
      <c r="E201" s="61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35">
      <c r="A202" s="64"/>
      <c r="B202" s="61"/>
      <c r="C202" s="61"/>
      <c r="D202" s="61"/>
      <c r="E202" s="61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thickBot="1" x14ac:dyDescent="0.4">
      <c r="A203" s="238" t="str">
        <f>'1. Schemes Details '!B132</f>
        <v xml:space="preserve">Enter project name here </v>
      </c>
      <c r="B203" s="239"/>
      <c r="C203" s="67"/>
      <c r="D203" s="61"/>
      <c r="E203" s="61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8.5" thickBot="1" x14ac:dyDescent="0.4">
      <c r="A204" s="68"/>
      <c r="B204" s="66" t="s">
        <v>40</v>
      </c>
      <c r="C204" s="204" t="s">
        <v>41</v>
      </c>
      <c r="D204" s="208" t="s">
        <v>546</v>
      </c>
      <c r="E204" s="63" t="s">
        <v>42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35">
      <c r="A205" s="64"/>
      <c r="B205" s="65" t="s">
        <v>43</v>
      </c>
      <c r="C205" s="213">
        <v>0</v>
      </c>
      <c r="D205" s="214">
        <v>0</v>
      </c>
      <c r="E205" s="240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35">
      <c r="A206" s="64"/>
      <c r="B206" s="65" t="s">
        <v>44</v>
      </c>
      <c r="C206" s="213">
        <v>0</v>
      </c>
      <c r="D206" s="214">
        <v>0</v>
      </c>
      <c r="E206" s="241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35">
      <c r="A207" s="64"/>
      <c r="B207" s="65" t="s">
        <v>45</v>
      </c>
      <c r="C207" s="213">
        <v>0</v>
      </c>
      <c r="D207" s="214">
        <v>0</v>
      </c>
      <c r="E207" s="241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35">
      <c r="A208" s="64"/>
      <c r="B208" s="65" t="s">
        <v>46</v>
      </c>
      <c r="C208" s="213">
        <v>0</v>
      </c>
      <c r="D208" s="214">
        <v>0</v>
      </c>
      <c r="E208" s="241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35">
      <c r="A209" s="64"/>
      <c r="B209" s="65" t="s">
        <v>47</v>
      </c>
      <c r="C209" s="213">
        <v>0</v>
      </c>
      <c r="D209" s="214">
        <v>0</v>
      </c>
      <c r="E209" s="241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35">
      <c r="A210" s="64"/>
      <c r="B210" s="65" t="s">
        <v>48</v>
      </c>
      <c r="C210" s="213">
        <v>0</v>
      </c>
      <c r="D210" s="214">
        <v>0</v>
      </c>
      <c r="E210" s="241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35">
      <c r="A211" s="64"/>
      <c r="B211" s="65" t="s">
        <v>49</v>
      </c>
      <c r="C211" s="213">
        <v>0</v>
      </c>
      <c r="D211" s="214">
        <v>0</v>
      </c>
      <c r="E211" s="241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35">
      <c r="A212" s="64"/>
      <c r="B212" s="65" t="s">
        <v>50</v>
      </c>
      <c r="C212" s="213">
        <v>0</v>
      </c>
      <c r="D212" s="214">
        <v>0</v>
      </c>
      <c r="E212" s="241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35">
      <c r="A213" s="64"/>
      <c r="B213" s="65" t="s">
        <v>547</v>
      </c>
      <c r="C213" s="213">
        <v>0</v>
      </c>
      <c r="D213" s="214">
        <v>0</v>
      </c>
      <c r="E213" s="241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35">
      <c r="A214" s="64"/>
      <c r="B214" s="65" t="s">
        <v>548</v>
      </c>
      <c r="C214" s="213">
        <v>0</v>
      </c>
      <c r="D214" s="214">
        <v>0</v>
      </c>
      <c r="E214" s="241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s="167" customFormat="1" ht="13.5" customHeight="1" x14ac:dyDescent="0.35">
      <c r="A215" s="181"/>
      <c r="B215" s="65" t="s">
        <v>549</v>
      </c>
      <c r="C215" s="213">
        <v>0</v>
      </c>
      <c r="D215" s="214">
        <v>0</v>
      </c>
      <c r="E215" s="242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35">
      <c r="A216" s="64"/>
      <c r="B216" s="65" t="s">
        <v>551</v>
      </c>
      <c r="C216" s="213">
        <v>0</v>
      </c>
      <c r="D216" s="214">
        <v>0</v>
      </c>
      <c r="E216" s="241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thickBot="1" x14ac:dyDescent="0.4">
      <c r="A217" s="64"/>
      <c r="B217" s="66" t="s">
        <v>550</v>
      </c>
      <c r="C217" s="215">
        <v>0</v>
      </c>
      <c r="D217" s="216">
        <v>0</v>
      </c>
      <c r="E217" s="241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thickBot="1" x14ac:dyDescent="0.4">
      <c r="A218" s="62" t="s">
        <v>51</v>
      </c>
      <c r="B218" s="70"/>
      <c r="C218" s="207">
        <f t="shared" ref="C218:D218" si="20">SUM(C205:C217)</f>
        <v>0</v>
      </c>
      <c r="D218" s="211">
        <f t="shared" si="20"/>
        <v>0</v>
      </c>
      <c r="E218" s="243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35">
      <c r="A219" s="64"/>
      <c r="B219" s="61"/>
      <c r="C219" s="71"/>
      <c r="D219" s="71"/>
      <c r="E219" s="61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35">
      <c r="A220" s="64"/>
      <c r="B220" s="61"/>
      <c r="C220" s="61"/>
      <c r="D220" s="61"/>
      <c r="E220" s="61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thickBot="1" x14ac:dyDescent="0.4">
      <c r="A221" s="238" t="str">
        <f>'1. Schemes Details '!B144</f>
        <v xml:space="preserve">Enter project name here </v>
      </c>
      <c r="B221" s="239"/>
      <c r="C221" s="67"/>
      <c r="D221" s="61"/>
      <c r="E221" s="61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8.5" thickBot="1" x14ac:dyDescent="0.4">
      <c r="A222" s="68"/>
      <c r="B222" s="66" t="s">
        <v>40</v>
      </c>
      <c r="C222" s="204" t="s">
        <v>41</v>
      </c>
      <c r="D222" s="208" t="s">
        <v>546</v>
      </c>
      <c r="E222" s="63" t="s">
        <v>42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35">
      <c r="A223" s="64"/>
      <c r="B223" s="65" t="s">
        <v>43</v>
      </c>
      <c r="C223" s="213">
        <v>0</v>
      </c>
      <c r="D223" s="214">
        <v>0</v>
      </c>
      <c r="E223" s="240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35">
      <c r="A224" s="64"/>
      <c r="B224" s="65" t="s">
        <v>44</v>
      </c>
      <c r="C224" s="213">
        <v>0</v>
      </c>
      <c r="D224" s="214">
        <v>0</v>
      </c>
      <c r="E224" s="241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 x14ac:dyDescent="0.35">
      <c r="A225" s="64"/>
      <c r="B225" s="65" t="s">
        <v>45</v>
      </c>
      <c r="C225" s="213">
        <v>0</v>
      </c>
      <c r="D225" s="214">
        <v>0</v>
      </c>
      <c r="E225" s="241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 x14ac:dyDescent="0.35">
      <c r="A226" s="64"/>
      <c r="B226" s="65" t="s">
        <v>46</v>
      </c>
      <c r="C226" s="213">
        <v>0</v>
      </c>
      <c r="D226" s="214">
        <v>0</v>
      </c>
      <c r="E226" s="241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 x14ac:dyDescent="0.35">
      <c r="A227" s="64"/>
      <c r="B227" s="65" t="s">
        <v>47</v>
      </c>
      <c r="C227" s="213">
        <v>0</v>
      </c>
      <c r="D227" s="214">
        <v>0</v>
      </c>
      <c r="E227" s="241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 x14ac:dyDescent="0.35">
      <c r="A228" s="64"/>
      <c r="B228" s="65" t="s">
        <v>48</v>
      </c>
      <c r="C228" s="213">
        <v>0</v>
      </c>
      <c r="D228" s="214">
        <v>0</v>
      </c>
      <c r="E228" s="241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 x14ac:dyDescent="0.35">
      <c r="A229" s="64"/>
      <c r="B229" s="65" t="s">
        <v>49</v>
      </c>
      <c r="C229" s="213">
        <v>0</v>
      </c>
      <c r="D229" s="214">
        <v>0</v>
      </c>
      <c r="E229" s="241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 x14ac:dyDescent="0.35">
      <c r="A230" s="64"/>
      <c r="B230" s="65" t="s">
        <v>50</v>
      </c>
      <c r="C230" s="213">
        <v>0</v>
      </c>
      <c r="D230" s="214">
        <v>0</v>
      </c>
      <c r="E230" s="241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 x14ac:dyDescent="0.35">
      <c r="A231" s="64"/>
      <c r="B231" s="65" t="s">
        <v>547</v>
      </c>
      <c r="C231" s="213">
        <v>0</v>
      </c>
      <c r="D231" s="214">
        <v>0</v>
      </c>
      <c r="E231" s="241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 x14ac:dyDescent="0.35">
      <c r="A232" s="64"/>
      <c r="B232" s="65" t="s">
        <v>548</v>
      </c>
      <c r="C232" s="213">
        <v>0</v>
      </c>
      <c r="D232" s="214">
        <v>0</v>
      </c>
      <c r="E232" s="241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 x14ac:dyDescent="0.35">
      <c r="A233" s="64"/>
      <c r="B233" s="65" t="s">
        <v>549</v>
      </c>
      <c r="C233" s="213">
        <v>0</v>
      </c>
      <c r="D233" s="214">
        <v>0</v>
      </c>
      <c r="E233" s="241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s="167" customFormat="1" ht="13.5" customHeight="1" x14ac:dyDescent="0.35">
      <c r="A234" s="181"/>
      <c r="B234" s="65" t="s">
        <v>551</v>
      </c>
      <c r="C234" s="213">
        <v>0</v>
      </c>
      <c r="D234" s="214">
        <v>0</v>
      </c>
      <c r="E234" s="242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 thickBot="1" x14ac:dyDescent="0.4">
      <c r="A235" s="64"/>
      <c r="B235" s="66" t="s">
        <v>550</v>
      </c>
      <c r="C235" s="215">
        <v>0</v>
      </c>
      <c r="D235" s="216">
        <v>0</v>
      </c>
      <c r="E235" s="241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 thickBot="1" x14ac:dyDescent="0.4">
      <c r="A236" s="62" t="s">
        <v>51</v>
      </c>
      <c r="B236" s="70"/>
      <c r="C236" s="207">
        <f t="shared" ref="C236:D236" si="21">SUM(C223:C235)</f>
        <v>0</v>
      </c>
      <c r="D236" s="211">
        <f t="shared" si="21"/>
        <v>0</v>
      </c>
      <c r="E236" s="243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 x14ac:dyDescent="0.35">
      <c r="A237" s="64"/>
      <c r="B237" s="61"/>
      <c r="C237" s="61"/>
      <c r="D237" s="61"/>
      <c r="E237" s="61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 x14ac:dyDescent="0.35">
      <c r="A238" s="64"/>
      <c r="B238" s="61"/>
      <c r="C238" s="61"/>
      <c r="D238" s="61"/>
      <c r="E238" s="61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 thickBot="1" x14ac:dyDescent="0.4">
      <c r="A239" s="238" t="str">
        <f>'1. Schemes Details '!B156</f>
        <v xml:space="preserve">Enter project name here </v>
      </c>
      <c r="B239" s="239"/>
      <c r="C239" s="67"/>
      <c r="D239" s="61"/>
      <c r="E239" s="61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8.5" thickBot="1" x14ac:dyDescent="0.4">
      <c r="A240" s="68"/>
      <c r="B240" s="66" t="s">
        <v>40</v>
      </c>
      <c r="C240" s="204" t="s">
        <v>41</v>
      </c>
      <c r="D240" s="208" t="s">
        <v>546</v>
      </c>
      <c r="E240" s="63" t="s">
        <v>42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 x14ac:dyDescent="0.35">
      <c r="A241" s="64"/>
      <c r="B241" s="65" t="s">
        <v>43</v>
      </c>
      <c r="C241" s="213">
        <v>0</v>
      </c>
      <c r="D241" s="214">
        <v>0</v>
      </c>
      <c r="E241" s="240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 x14ac:dyDescent="0.35">
      <c r="A242" s="64"/>
      <c r="B242" s="65" t="s">
        <v>44</v>
      </c>
      <c r="C242" s="213">
        <v>0</v>
      </c>
      <c r="D242" s="214">
        <v>0</v>
      </c>
      <c r="E242" s="241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 x14ac:dyDescent="0.35">
      <c r="A243" s="64"/>
      <c r="B243" s="65" t="s">
        <v>45</v>
      </c>
      <c r="C243" s="213">
        <v>0</v>
      </c>
      <c r="D243" s="214">
        <v>0</v>
      </c>
      <c r="E243" s="241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 x14ac:dyDescent="0.35">
      <c r="A244" s="64"/>
      <c r="B244" s="65" t="s">
        <v>46</v>
      </c>
      <c r="C244" s="213">
        <v>0</v>
      </c>
      <c r="D244" s="214">
        <v>0</v>
      </c>
      <c r="E244" s="241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 x14ac:dyDescent="0.35">
      <c r="A245" s="64"/>
      <c r="B245" s="65" t="s">
        <v>47</v>
      </c>
      <c r="C245" s="213">
        <v>0</v>
      </c>
      <c r="D245" s="214">
        <v>0</v>
      </c>
      <c r="E245" s="241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 x14ac:dyDescent="0.35">
      <c r="A246" s="64"/>
      <c r="B246" s="65" t="s">
        <v>48</v>
      </c>
      <c r="C246" s="213">
        <v>0</v>
      </c>
      <c r="D246" s="214">
        <v>0</v>
      </c>
      <c r="E246" s="241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 x14ac:dyDescent="0.35">
      <c r="A247" s="64"/>
      <c r="B247" s="65" t="s">
        <v>49</v>
      </c>
      <c r="C247" s="213">
        <v>0</v>
      </c>
      <c r="D247" s="214">
        <v>0</v>
      </c>
      <c r="E247" s="241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 x14ac:dyDescent="0.35">
      <c r="A248" s="64"/>
      <c r="B248" s="65" t="s">
        <v>50</v>
      </c>
      <c r="C248" s="213">
        <v>0</v>
      </c>
      <c r="D248" s="214">
        <v>0</v>
      </c>
      <c r="E248" s="241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 x14ac:dyDescent="0.35">
      <c r="A249" s="64"/>
      <c r="B249" s="65" t="s">
        <v>547</v>
      </c>
      <c r="C249" s="213">
        <v>0</v>
      </c>
      <c r="D249" s="214">
        <v>0</v>
      </c>
      <c r="E249" s="241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 x14ac:dyDescent="0.35">
      <c r="A250" s="64"/>
      <c r="B250" s="65" t="s">
        <v>548</v>
      </c>
      <c r="C250" s="213">
        <v>0</v>
      </c>
      <c r="D250" s="214">
        <v>0</v>
      </c>
      <c r="E250" s="241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s="167" customFormat="1" ht="13.5" customHeight="1" x14ac:dyDescent="0.35">
      <c r="A251" s="181"/>
      <c r="B251" s="65" t="s">
        <v>549</v>
      </c>
      <c r="C251" s="213">
        <v>0</v>
      </c>
      <c r="D251" s="214">
        <v>0</v>
      </c>
      <c r="E251" s="242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 x14ac:dyDescent="0.35">
      <c r="A252" s="64"/>
      <c r="B252" s="65" t="s">
        <v>551</v>
      </c>
      <c r="C252" s="213">
        <v>0</v>
      </c>
      <c r="D252" s="214">
        <v>0</v>
      </c>
      <c r="E252" s="241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 thickBot="1" x14ac:dyDescent="0.4">
      <c r="A253" s="64"/>
      <c r="B253" s="66" t="s">
        <v>550</v>
      </c>
      <c r="C253" s="215">
        <v>0</v>
      </c>
      <c r="D253" s="216">
        <v>0</v>
      </c>
      <c r="E253" s="241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 thickBot="1" x14ac:dyDescent="0.4">
      <c r="A254" s="62" t="s">
        <v>51</v>
      </c>
      <c r="B254" s="70"/>
      <c r="C254" s="207">
        <f t="shared" ref="C254:D254" si="22">SUM(C241:C253)</f>
        <v>0</v>
      </c>
      <c r="D254" s="211">
        <f t="shared" si="22"/>
        <v>0</v>
      </c>
      <c r="E254" s="243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 x14ac:dyDescent="0.35">
      <c r="A255" s="64"/>
      <c r="B255" s="61"/>
      <c r="C255" s="61"/>
      <c r="D255" s="61"/>
      <c r="E255" s="61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 x14ac:dyDescent="0.35">
      <c r="A256" s="64"/>
      <c r="B256" s="61"/>
      <c r="C256" s="61"/>
      <c r="D256" s="61"/>
      <c r="E256" s="61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 thickBot="1" x14ac:dyDescent="0.4">
      <c r="A257" s="238" t="str">
        <f>'1. Schemes Details '!B168</f>
        <v xml:space="preserve">Enter project name here </v>
      </c>
      <c r="B257" s="239"/>
      <c r="C257" s="67"/>
      <c r="D257" s="61"/>
      <c r="E257" s="61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8.5" thickBot="1" x14ac:dyDescent="0.4">
      <c r="A258" s="68"/>
      <c r="B258" s="66" t="s">
        <v>40</v>
      </c>
      <c r="C258" s="204" t="s">
        <v>41</v>
      </c>
      <c r="D258" s="208" t="s">
        <v>546</v>
      </c>
      <c r="E258" s="63" t="s">
        <v>42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 x14ac:dyDescent="0.35">
      <c r="A259" s="64"/>
      <c r="B259" s="65" t="s">
        <v>43</v>
      </c>
      <c r="C259" s="213">
        <v>0</v>
      </c>
      <c r="D259" s="214">
        <v>0</v>
      </c>
      <c r="E259" s="240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 x14ac:dyDescent="0.35">
      <c r="A260" s="64"/>
      <c r="B260" s="65" t="s">
        <v>44</v>
      </c>
      <c r="C260" s="213">
        <v>0</v>
      </c>
      <c r="D260" s="214">
        <v>0</v>
      </c>
      <c r="E260" s="241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 x14ac:dyDescent="0.35">
      <c r="A261" s="64"/>
      <c r="B261" s="65" t="s">
        <v>45</v>
      </c>
      <c r="C261" s="213">
        <v>0</v>
      </c>
      <c r="D261" s="214">
        <v>0</v>
      </c>
      <c r="E261" s="241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 x14ac:dyDescent="0.35">
      <c r="A262" s="64"/>
      <c r="B262" s="65" t="s">
        <v>46</v>
      </c>
      <c r="C262" s="213">
        <v>0</v>
      </c>
      <c r="D262" s="214">
        <v>0</v>
      </c>
      <c r="E262" s="241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 x14ac:dyDescent="0.35">
      <c r="A263" s="64"/>
      <c r="B263" s="65" t="s">
        <v>47</v>
      </c>
      <c r="C263" s="213">
        <v>0</v>
      </c>
      <c r="D263" s="214">
        <v>0</v>
      </c>
      <c r="E263" s="241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 x14ac:dyDescent="0.35">
      <c r="A264" s="64"/>
      <c r="B264" s="65" t="s">
        <v>48</v>
      </c>
      <c r="C264" s="213">
        <v>0</v>
      </c>
      <c r="D264" s="214">
        <v>0</v>
      </c>
      <c r="E264" s="241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 x14ac:dyDescent="0.35">
      <c r="A265" s="64"/>
      <c r="B265" s="65" t="s">
        <v>49</v>
      </c>
      <c r="C265" s="213">
        <v>0</v>
      </c>
      <c r="D265" s="214">
        <v>0</v>
      </c>
      <c r="E265" s="241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 x14ac:dyDescent="0.35">
      <c r="A266" s="64"/>
      <c r="B266" s="65" t="s">
        <v>50</v>
      </c>
      <c r="C266" s="213">
        <v>0</v>
      </c>
      <c r="D266" s="214">
        <v>0</v>
      </c>
      <c r="E266" s="241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 x14ac:dyDescent="0.35">
      <c r="A267" s="64"/>
      <c r="B267" s="65" t="s">
        <v>547</v>
      </c>
      <c r="C267" s="213">
        <v>0</v>
      </c>
      <c r="D267" s="214">
        <v>0</v>
      </c>
      <c r="E267" s="241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 x14ac:dyDescent="0.35">
      <c r="A268" s="64"/>
      <c r="B268" s="65" t="s">
        <v>548</v>
      </c>
      <c r="C268" s="213">
        <v>0</v>
      </c>
      <c r="D268" s="214">
        <v>0</v>
      </c>
      <c r="E268" s="241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 x14ac:dyDescent="0.35">
      <c r="A269" s="64"/>
      <c r="B269" s="65" t="s">
        <v>549</v>
      </c>
      <c r="C269" s="213">
        <v>0</v>
      </c>
      <c r="D269" s="214">
        <v>0</v>
      </c>
      <c r="E269" s="241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s="167" customFormat="1" ht="13.5" customHeight="1" x14ac:dyDescent="0.35">
      <c r="A270" s="181"/>
      <c r="B270" s="65" t="s">
        <v>551</v>
      </c>
      <c r="C270" s="213">
        <v>0</v>
      </c>
      <c r="D270" s="214">
        <v>0</v>
      </c>
      <c r="E270" s="242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 thickBot="1" x14ac:dyDescent="0.4">
      <c r="A271" s="64"/>
      <c r="B271" s="66" t="s">
        <v>550</v>
      </c>
      <c r="C271" s="215">
        <v>0</v>
      </c>
      <c r="D271" s="216">
        <v>0</v>
      </c>
      <c r="E271" s="241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 thickBot="1" x14ac:dyDescent="0.4">
      <c r="A272" s="62" t="s">
        <v>51</v>
      </c>
      <c r="B272" s="70"/>
      <c r="C272" s="207">
        <f t="shared" ref="C272:D272" si="23">SUM(C259:C271)</f>
        <v>0</v>
      </c>
      <c r="D272" s="211">
        <f t="shared" si="23"/>
        <v>0</v>
      </c>
      <c r="E272" s="243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 x14ac:dyDescent="0.35">
      <c r="A273" s="64"/>
      <c r="B273" s="61"/>
      <c r="C273" s="61"/>
      <c r="D273" s="61"/>
      <c r="E273" s="61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 x14ac:dyDescent="0.35">
      <c r="A274" s="64"/>
      <c r="B274" s="61"/>
      <c r="C274" s="61"/>
      <c r="D274" s="61"/>
      <c r="E274" s="61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 thickBot="1" x14ac:dyDescent="0.4">
      <c r="A275" s="238" t="str">
        <f>'1. Schemes Details '!B180</f>
        <v xml:space="preserve">Enter project name here </v>
      </c>
      <c r="B275" s="239"/>
      <c r="C275" s="67"/>
      <c r="D275" s="61"/>
      <c r="E275" s="61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8.5" thickBot="1" x14ac:dyDescent="0.4">
      <c r="A276" s="68"/>
      <c r="B276" s="66" t="s">
        <v>40</v>
      </c>
      <c r="C276" s="204" t="s">
        <v>41</v>
      </c>
      <c r="D276" s="208" t="s">
        <v>546</v>
      </c>
      <c r="E276" s="63" t="s">
        <v>42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 x14ac:dyDescent="0.35">
      <c r="A277" s="64"/>
      <c r="B277" s="65" t="s">
        <v>43</v>
      </c>
      <c r="C277" s="213">
        <v>0</v>
      </c>
      <c r="D277" s="214">
        <v>0</v>
      </c>
      <c r="E277" s="240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 x14ac:dyDescent="0.35">
      <c r="A278" s="64"/>
      <c r="B278" s="65" t="s">
        <v>44</v>
      </c>
      <c r="C278" s="213">
        <v>0</v>
      </c>
      <c r="D278" s="214">
        <v>0</v>
      </c>
      <c r="E278" s="241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 x14ac:dyDescent="0.35">
      <c r="A279" s="64"/>
      <c r="B279" s="65" t="s">
        <v>45</v>
      </c>
      <c r="C279" s="213">
        <v>0</v>
      </c>
      <c r="D279" s="214">
        <v>0</v>
      </c>
      <c r="E279" s="241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 x14ac:dyDescent="0.35">
      <c r="A280" s="64"/>
      <c r="B280" s="65" t="s">
        <v>46</v>
      </c>
      <c r="C280" s="213">
        <v>0</v>
      </c>
      <c r="D280" s="214">
        <v>0</v>
      </c>
      <c r="E280" s="241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 x14ac:dyDescent="0.35">
      <c r="A281" s="64"/>
      <c r="B281" s="65" t="s">
        <v>47</v>
      </c>
      <c r="C281" s="213">
        <v>0</v>
      </c>
      <c r="D281" s="214">
        <v>0</v>
      </c>
      <c r="E281" s="241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 x14ac:dyDescent="0.35">
      <c r="A282" s="64"/>
      <c r="B282" s="65" t="s">
        <v>48</v>
      </c>
      <c r="C282" s="213">
        <v>0</v>
      </c>
      <c r="D282" s="214">
        <v>0</v>
      </c>
      <c r="E282" s="241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 x14ac:dyDescent="0.35">
      <c r="A283" s="64"/>
      <c r="B283" s="65" t="s">
        <v>49</v>
      </c>
      <c r="C283" s="213">
        <v>0</v>
      </c>
      <c r="D283" s="214">
        <v>0</v>
      </c>
      <c r="E283" s="241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 x14ac:dyDescent="0.35">
      <c r="A284" s="64"/>
      <c r="B284" s="65" t="s">
        <v>50</v>
      </c>
      <c r="C284" s="213">
        <v>0</v>
      </c>
      <c r="D284" s="214">
        <v>0</v>
      </c>
      <c r="E284" s="241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 x14ac:dyDescent="0.35">
      <c r="A285" s="64"/>
      <c r="B285" s="65" t="s">
        <v>547</v>
      </c>
      <c r="C285" s="213">
        <v>0</v>
      </c>
      <c r="D285" s="214">
        <v>0</v>
      </c>
      <c r="E285" s="241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 x14ac:dyDescent="0.35">
      <c r="A286" s="64"/>
      <c r="B286" s="65" t="s">
        <v>548</v>
      </c>
      <c r="C286" s="213">
        <v>0</v>
      </c>
      <c r="D286" s="214">
        <v>0</v>
      </c>
      <c r="E286" s="241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 x14ac:dyDescent="0.35">
      <c r="A287" s="64"/>
      <c r="B287" s="65" t="s">
        <v>549</v>
      </c>
      <c r="C287" s="213">
        <v>0</v>
      </c>
      <c r="D287" s="214">
        <v>0</v>
      </c>
      <c r="E287" s="241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s="167" customFormat="1" ht="13.5" customHeight="1" x14ac:dyDescent="0.35">
      <c r="A288" s="181"/>
      <c r="B288" s="65" t="s">
        <v>551</v>
      </c>
      <c r="C288" s="213">
        <v>0</v>
      </c>
      <c r="D288" s="214">
        <v>0</v>
      </c>
      <c r="E288" s="242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 thickBot="1" x14ac:dyDescent="0.4">
      <c r="A289" s="64"/>
      <c r="B289" s="66" t="s">
        <v>550</v>
      </c>
      <c r="C289" s="215">
        <v>0</v>
      </c>
      <c r="D289" s="216">
        <v>0</v>
      </c>
      <c r="E289" s="241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 thickBot="1" x14ac:dyDescent="0.4">
      <c r="A290" s="62" t="s">
        <v>51</v>
      </c>
      <c r="B290" s="70"/>
      <c r="C290" s="207">
        <f t="shared" ref="C290:D290" si="24">SUM(C277:C289)</f>
        <v>0</v>
      </c>
      <c r="D290" s="211">
        <f t="shared" si="24"/>
        <v>0</v>
      </c>
      <c r="E290" s="243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hidden="1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hidden="1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hidden="1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hidden="1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hidden="1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hidden="1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hidden="1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hidden="1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hidden="1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hidden="1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hidden="1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hidden="1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hidden="1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hidden="1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hidden="1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hidden="1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hidden="1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hidden="1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hidden="1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hidden="1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hidden="1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hidden="1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hidden="1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hidden="1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hidden="1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hidden="1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hidden="1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hidden="1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hidden="1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hidden="1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hidden="1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hidden="1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hidden="1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hidden="1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hidden="1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hidden="1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hidden="1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hidden="1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hidden="1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hidden="1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hidden="1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hidden="1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hidden="1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hidden="1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hidden="1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hidden="1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hidden="1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hidden="1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hidden="1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hidden="1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hidden="1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hidden="1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hidden="1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hidden="1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hidden="1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hidden="1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hidden="1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hidden="1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hidden="1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hidden="1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hidden="1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hidden="1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hidden="1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hidden="1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hidden="1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hidden="1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hidden="1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hidden="1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hidden="1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hidden="1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hidden="1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hidden="1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hidden="1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hidden="1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hidden="1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hidden="1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hidden="1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hidden="1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hidden="1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hidden="1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hidden="1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hidden="1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.5" hidden="1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3.5" hidden="1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3.5" hidden="1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3.5" hidden="1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.5" hidden="1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hidden="1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hidden="1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hidden="1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hidden="1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hidden="1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hidden="1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hidden="1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hidden="1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hidden="1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hidden="1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hidden="1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hidden="1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hidden="1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hidden="1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hidden="1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hidden="1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hidden="1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hidden="1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hidden="1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hidden="1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hidden="1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hidden="1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hidden="1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hidden="1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hidden="1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hidden="1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hidden="1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hidden="1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hidden="1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hidden="1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hidden="1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hidden="1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hidden="1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hidden="1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hidden="1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hidden="1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hidden="1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hidden="1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hidden="1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hidden="1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hidden="1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hidden="1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hidden="1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hidden="1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hidden="1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hidden="1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hidden="1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hidden="1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hidden="1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hidden="1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hidden="1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hidden="1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hidden="1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hidden="1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hidden="1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hidden="1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hidden="1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hidden="1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hidden="1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hidden="1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hidden="1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hidden="1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hidden="1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.5" hidden="1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.5" hidden="1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hidden="1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hidden="1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hidden="1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hidden="1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hidden="1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hidden="1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hidden="1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hidden="1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hidden="1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hidden="1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hidden="1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hidden="1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hidden="1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hidden="1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hidden="1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hidden="1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hidden="1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hidden="1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hidden="1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hidden="1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hidden="1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hidden="1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hidden="1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hidden="1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hidden="1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hidden="1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hidden="1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hidden="1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hidden="1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hidden="1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hidden="1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hidden="1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hidden="1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hidden="1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hidden="1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hidden="1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hidden="1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hidden="1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hidden="1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hidden="1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hidden="1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hidden="1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hidden="1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hidden="1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hidden="1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hidden="1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hidden="1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hidden="1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hidden="1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hidden="1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hidden="1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hidden="1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hidden="1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hidden="1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hidden="1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hidden="1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hidden="1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hidden="1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hidden="1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hidden="1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hidden="1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hidden="1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hidden="1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hidden="1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hidden="1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hidden="1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hidden="1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hidden="1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hidden="1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hidden="1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hidden="1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hidden="1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hidden="1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hidden="1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hidden="1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hidden="1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hidden="1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hidden="1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hidden="1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hidden="1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hidden="1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hidden="1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hidden="1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hidden="1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hidden="1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hidden="1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hidden="1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hidden="1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hidden="1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hidden="1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hidden="1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hidden="1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hidden="1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hidden="1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hidden="1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hidden="1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hidden="1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hidden="1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hidden="1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hidden="1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hidden="1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hidden="1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hidden="1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hidden="1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hidden="1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hidden="1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hidden="1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hidden="1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hidden="1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hidden="1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hidden="1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hidden="1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hidden="1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hidden="1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hidden="1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hidden="1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hidden="1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hidden="1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hidden="1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hidden="1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hidden="1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hidden="1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hidden="1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hidden="1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hidden="1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hidden="1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hidden="1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hidden="1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hidden="1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hidden="1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hidden="1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hidden="1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hidden="1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hidden="1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hidden="1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hidden="1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hidden="1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hidden="1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.5" hidden="1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.5" hidden="1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.5" hidden="1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.5" hidden="1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.5" hidden="1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.5" hidden="1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.5" hidden="1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.5" hidden="1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.5" hidden="1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.5" hidden="1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.5" hidden="1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.5" hidden="1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.5" hidden="1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3.5" hidden="1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3.5" hidden="1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.5" hidden="1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.5" hidden="1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.5" hidden="1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.5" hidden="1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.5" hidden="1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.5" hidden="1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.5" hidden="1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.5" hidden="1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.5" hidden="1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.5" hidden="1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.5" hidden="1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.5" hidden="1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.5" hidden="1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.5" hidden="1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.5" hidden="1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.5" hidden="1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.5" hidden="1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.5" hidden="1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.5" hidden="1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.5" hidden="1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.5" hidden="1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.5" hidden="1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.5" hidden="1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.5" hidden="1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.5" hidden="1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.5" hidden="1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.5" hidden="1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.5" hidden="1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.5" hidden="1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.5" hidden="1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.5" hidden="1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.5" hidden="1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.5" hidden="1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.5" hidden="1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.5" hidden="1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.5" hidden="1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.5" hidden="1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.5" hidden="1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.5" hidden="1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.5" hidden="1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.5" hidden="1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.5" hidden="1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.5" hidden="1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.5" hidden="1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.5" hidden="1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.5" hidden="1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.5" hidden="1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.5" hidden="1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.5" hidden="1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.5" hidden="1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.5" hidden="1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.5" hidden="1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.5" hidden="1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.5" hidden="1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.5" hidden="1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.5" hidden="1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.5" hidden="1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.5" hidden="1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.5" hidden="1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.5" hidden="1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.5" hidden="1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.5" hidden="1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.5" hidden="1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.5" hidden="1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.5" hidden="1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.5" hidden="1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.5" hidden="1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.5" hidden="1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.5" hidden="1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.5" hidden="1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.5" hidden="1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.5" hidden="1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.5" hidden="1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.5" hidden="1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.5" hidden="1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.5" hidden="1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.5" hidden="1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.5" hidden="1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.5" hidden="1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.5" hidden="1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.5" hidden="1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.5" hidden="1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.5" hidden="1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.5" hidden="1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.5" hidden="1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.5" hidden="1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.5" hidden="1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.5" hidden="1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.5" hidden="1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.5" hidden="1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.5" hidden="1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.5" hidden="1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.5" hidden="1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.5" hidden="1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.5" hidden="1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.5" hidden="1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.5" hidden="1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.5" hidden="1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.5" hidden="1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.5" hidden="1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.5" hidden="1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.5" hidden="1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.5" hidden="1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.5" hidden="1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.5" hidden="1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.5" hidden="1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.5" hidden="1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.5" hidden="1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.5" hidden="1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.5" hidden="1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.5" hidden="1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.5" hidden="1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.5" hidden="1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.5" hidden="1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.5" hidden="1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.5" hidden="1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.5" hidden="1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.5" hidden="1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.5" hidden="1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.5" hidden="1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.5" hidden="1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.5" hidden="1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.5" hidden="1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.5" hidden="1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.5" hidden="1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.5" hidden="1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.5" hidden="1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.5" hidden="1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.5" hidden="1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.5" hidden="1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.5" hidden="1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.5" hidden="1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.5" hidden="1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.5" hidden="1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.5" hidden="1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.5" hidden="1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.5" hidden="1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.5" hidden="1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.5" hidden="1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.5" hidden="1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.5" hidden="1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.5" hidden="1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.5" hidden="1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.5" hidden="1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.5" hidden="1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.5" hidden="1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.5" hidden="1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.5" hidden="1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.5" hidden="1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.5" hidden="1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.5" hidden="1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.5" hidden="1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.5" hidden="1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.5" hidden="1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.5" hidden="1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.5" hidden="1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.5" hidden="1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.5" hidden="1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.5" hidden="1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.5" hidden="1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.5" hidden="1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.5" hidden="1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.5" hidden="1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.5" hidden="1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.5" hidden="1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.5" hidden="1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.5" hidden="1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.5" hidden="1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.5" hidden="1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.5" hidden="1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.5" hidden="1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.5" hidden="1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.5" hidden="1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.5" hidden="1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.5" hidden="1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.5" hidden="1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.5" hidden="1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.5" hidden="1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.5" hidden="1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.5" hidden="1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.5" hidden="1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.5" hidden="1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.5" hidden="1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.5" hidden="1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.5" hidden="1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.5" hidden="1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.5" hidden="1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.5" hidden="1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.5" hidden="1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.5" hidden="1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.5" hidden="1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.5" hidden="1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.5" hidden="1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.5" hidden="1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.5" hidden="1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.5" hidden="1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.5" hidden="1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.5" hidden="1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.5" hidden="1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.5" hidden="1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.5" hidden="1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.5" hidden="1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.5" hidden="1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.5" hidden="1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.5" hidden="1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.5" hidden="1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.5" hidden="1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.5" hidden="1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.5" hidden="1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.5" hidden="1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.5" hidden="1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.5" hidden="1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.5" hidden="1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.5" hidden="1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.5" hidden="1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.5" hidden="1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.5" hidden="1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.5" hidden="1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.5" hidden="1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.5" hidden="1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.5" hidden="1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.5" hidden="1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.5" hidden="1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.5" hidden="1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.5" hidden="1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.5" hidden="1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.5" hidden="1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.5" hidden="1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.5" hidden="1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.5" hidden="1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.5" hidden="1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.5" hidden="1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.5" hidden="1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.5" hidden="1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.5" hidden="1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.5" hidden="1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.5" hidden="1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.5" hidden="1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.5" hidden="1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.5" hidden="1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.5" hidden="1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.5" hidden="1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.5" hidden="1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.5" hidden="1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.5" hidden="1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.5" hidden="1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.5" hidden="1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.5" hidden="1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.5" hidden="1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.5" hidden="1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.5" hidden="1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.5" hidden="1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.5" hidden="1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.5" hidden="1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.5" hidden="1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.5" hidden="1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.5" hidden="1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.5" hidden="1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.5" hidden="1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.5" hidden="1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.5" hidden="1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.5" hidden="1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.5" hidden="1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.5" hidden="1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.5" hidden="1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.5" hidden="1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.5" hidden="1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.5" hidden="1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.5" hidden="1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.5" hidden="1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.5" hidden="1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.5" hidden="1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.5" hidden="1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.5" hidden="1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.5" hidden="1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.5" hidden="1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.5" hidden="1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.5" hidden="1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.5" hidden="1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.5" hidden="1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.5" hidden="1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.5" hidden="1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.5" hidden="1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.5" hidden="1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.5" hidden="1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.5" hidden="1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.5" hidden="1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.5" hidden="1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.5" hidden="1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.5" hidden="1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.5" hidden="1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.5" hidden="1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.5" hidden="1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.5" hidden="1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.5" hidden="1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.5" hidden="1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.5" hidden="1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.5" hidden="1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.5" hidden="1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.5" hidden="1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.5" hidden="1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.5" hidden="1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.5" hidden="1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.5" hidden="1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.5" hidden="1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.5" hidden="1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.5" hidden="1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.5" hidden="1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.5" hidden="1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.5" hidden="1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.5" hidden="1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.5" hidden="1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.5" hidden="1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.5" hidden="1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.5" hidden="1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.5" hidden="1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.5" hidden="1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.5" hidden="1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.5" hidden="1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.5" hidden="1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.5" hidden="1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.5" hidden="1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.5" hidden="1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.5" hidden="1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.5" hidden="1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.5" hidden="1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.5" hidden="1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.5" hidden="1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.5" hidden="1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.5" hidden="1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.5" hidden="1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.5" hidden="1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.5" hidden="1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.5" hidden="1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.5" hidden="1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.5" hidden="1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.5" hidden="1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.5" hidden="1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.5" hidden="1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.5" hidden="1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.5" hidden="1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.5" hidden="1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.5" hidden="1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.5" hidden="1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.5" hidden="1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.5" hidden="1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.5" hidden="1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.5" hidden="1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.5" hidden="1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.5" hidden="1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.5" hidden="1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.5" hidden="1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.5" hidden="1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.5" hidden="1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.5" hidden="1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.5" hidden="1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.5" hidden="1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.5" hidden="1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.5" hidden="1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.5" hidden="1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.5" hidden="1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.5" hidden="1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.5" hidden="1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.5" hidden="1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.5" hidden="1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.5" hidden="1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.5" hidden="1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.5" hidden="1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.5" hidden="1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.5" hidden="1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.5" hidden="1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.5" hidden="1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.5" hidden="1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.5" hidden="1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.5" hidden="1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.5" hidden="1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.5" hidden="1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.5" hidden="1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.5" hidden="1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.5" hidden="1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.5" hidden="1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.5" hidden="1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.5" hidden="1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.5" hidden="1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.5" hidden="1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.5" hidden="1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.5" hidden="1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.5" hidden="1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.5" hidden="1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.5" hidden="1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.5" hidden="1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.5" hidden="1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.5" hidden="1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.5" hidden="1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.5" hidden="1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.5" hidden="1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.5" hidden="1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.5" hidden="1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.5" hidden="1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.5" hidden="1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.5" hidden="1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.5" hidden="1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.5" hidden="1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.5" hidden="1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.5" hidden="1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3.5" hidden="1" customHeight="1" x14ac:dyDescent="0.3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3.5" hidden="1" customHeight="1" x14ac:dyDescent="0.3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3.5" hidden="1" customHeight="1" x14ac:dyDescent="0.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3.5" hidden="1" customHeight="1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3.5" hidden="1" customHeight="1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3.5" hidden="1" customHeight="1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3.5" hidden="1" customHeight="1" x14ac:dyDescent="0.3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3.5" hidden="1" customHeight="1" x14ac:dyDescent="0.3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3.5" hidden="1" customHeight="1" x14ac:dyDescent="0.3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3.5" hidden="1" customHeight="1" x14ac:dyDescent="0.3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3.5" hidden="1" customHeight="1" x14ac:dyDescent="0.3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3.5" hidden="1" customHeight="1" x14ac:dyDescent="0.3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3.5" hidden="1" customHeight="1" x14ac:dyDescent="0.3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3.5" hidden="1" customHeight="1" x14ac:dyDescent="0.3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3.5" hidden="1" customHeight="1" x14ac:dyDescent="0.3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3.5" hidden="1" customHeight="1" x14ac:dyDescent="0.3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</sheetData>
  <sheetProtection algorithmName="SHA-512" hashValue="I7yPqmampm3rfynitOt7DJwepQdjxWA7k477LGOyvxI7kXZ8Im8NxJss2T/WK9S54fib1GyM+ylz6fCuM83dxQ==" saltValue="juHM0FYOb5q/u64SMFfBJQ==" spinCount="100000" sheet="1" objects="1" scenarios="1"/>
  <mergeCells count="31">
    <mergeCell ref="A239:B239"/>
    <mergeCell ref="A257:B257"/>
    <mergeCell ref="A275:B275"/>
    <mergeCell ref="A95:B95"/>
    <mergeCell ref="A113:B113"/>
    <mergeCell ref="A131:B131"/>
    <mergeCell ref="A149:B149"/>
    <mergeCell ref="A167:B167"/>
    <mergeCell ref="A185:B185"/>
    <mergeCell ref="A203:B203"/>
    <mergeCell ref="E241:E254"/>
    <mergeCell ref="E259:E272"/>
    <mergeCell ref="E277:E290"/>
    <mergeCell ref="E61:E74"/>
    <mergeCell ref="E79:E92"/>
    <mergeCell ref="E97:E110"/>
    <mergeCell ref="E115:E128"/>
    <mergeCell ref="E133:E146"/>
    <mergeCell ref="E151:E164"/>
    <mergeCell ref="E169:E182"/>
    <mergeCell ref="A59:B59"/>
    <mergeCell ref="A77:B77"/>
    <mergeCell ref="E187:E200"/>
    <mergeCell ref="E205:E218"/>
    <mergeCell ref="E223:E236"/>
    <mergeCell ref="A221:B221"/>
    <mergeCell ref="E7:E20"/>
    <mergeCell ref="A23:B23"/>
    <mergeCell ref="E25:E38"/>
    <mergeCell ref="A41:B41"/>
    <mergeCell ref="E43:E56"/>
  </mergeCells>
  <pageMargins left="0.70866141732283472" right="0.70866141732283472" top="0.74803149606299213" bottom="0.74803149606299213" header="0" footer="0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A3CD-4512-40BD-B0FC-CDC413E2D1FC}">
  <dimension ref="A1:D230"/>
  <sheetViews>
    <sheetView showGridLines="0" workbookViewId="0">
      <selection activeCell="C32" sqref="C32"/>
    </sheetView>
  </sheetViews>
  <sheetFormatPr defaultColWidth="0" defaultRowHeight="14" zeroHeight="1" x14ac:dyDescent="0.3"/>
  <cols>
    <col min="1" max="1" width="2.33203125" customWidth="1"/>
    <col min="2" max="2" width="26.58203125" customWidth="1"/>
    <col min="3" max="3" width="54.08203125" customWidth="1"/>
    <col min="4" max="4" width="9" customWidth="1"/>
    <col min="5" max="16384" width="9" hidden="1"/>
  </cols>
  <sheetData>
    <row r="1" spans="2:3" x14ac:dyDescent="0.3"/>
    <row r="2" spans="2:3" x14ac:dyDescent="0.3"/>
    <row r="3" spans="2:3" x14ac:dyDescent="0.3"/>
    <row r="4" spans="2:3" ht="20" x14ac:dyDescent="0.4">
      <c r="B4" s="200" t="s">
        <v>613</v>
      </c>
    </row>
    <row r="5" spans="2:3" ht="14.5" thickBot="1" x14ac:dyDescent="0.35"/>
    <row r="6" spans="2:3" x14ac:dyDescent="0.3">
      <c r="B6" s="201" t="str">
        <f>'1. Schemes Details '!B12</f>
        <v xml:space="preserve">Enter project name here </v>
      </c>
      <c r="C6" s="195"/>
    </row>
    <row r="7" spans="2:3" x14ac:dyDescent="0.3">
      <c r="B7" s="198" t="s">
        <v>605</v>
      </c>
      <c r="C7" s="199" t="s">
        <v>132</v>
      </c>
    </row>
    <row r="8" spans="2:3" x14ac:dyDescent="0.3">
      <c r="B8" s="202"/>
      <c r="C8" s="217"/>
    </row>
    <row r="9" spans="2:3" x14ac:dyDescent="0.3">
      <c r="B9" s="202"/>
      <c r="C9" s="203"/>
    </row>
    <row r="10" spans="2:3" x14ac:dyDescent="0.3">
      <c r="B10" s="202"/>
      <c r="C10" s="203"/>
    </row>
    <row r="11" spans="2:3" x14ac:dyDescent="0.3">
      <c r="B11" s="202"/>
      <c r="C11" s="203"/>
    </row>
    <row r="12" spans="2:3" x14ac:dyDescent="0.3">
      <c r="B12" s="202"/>
      <c r="C12" s="203"/>
    </row>
    <row r="13" spans="2:3" x14ac:dyDescent="0.3">
      <c r="B13" s="202"/>
      <c r="C13" s="203"/>
    </row>
    <row r="14" spans="2:3" x14ac:dyDescent="0.3">
      <c r="B14" s="202"/>
      <c r="C14" s="203"/>
    </row>
    <row r="15" spans="2:3" x14ac:dyDescent="0.3">
      <c r="B15" s="202"/>
      <c r="C15" s="203"/>
    </row>
    <row r="16" spans="2:3" x14ac:dyDescent="0.3">
      <c r="B16" s="202"/>
      <c r="C16" s="203"/>
    </row>
    <row r="17" spans="2:3" x14ac:dyDescent="0.3">
      <c r="B17" s="202"/>
      <c r="C17" s="203"/>
    </row>
    <row r="18" spans="2:3" x14ac:dyDescent="0.3">
      <c r="B18" s="202"/>
      <c r="C18" s="203"/>
    </row>
    <row r="19" spans="2:3" ht="14.5" thickBot="1" x14ac:dyDescent="0.35">
      <c r="B19" s="196"/>
      <c r="C19" s="197"/>
    </row>
    <row r="20" spans="2:3" ht="14.5" thickBot="1" x14ac:dyDescent="0.35"/>
    <row r="21" spans="2:3" x14ac:dyDescent="0.3">
      <c r="B21" s="201" t="str">
        <f>'1. Schemes Details '!B24</f>
        <v xml:space="preserve">Enter project name here </v>
      </c>
      <c r="C21" s="195"/>
    </row>
    <row r="22" spans="2:3" x14ac:dyDescent="0.3">
      <c r="B22" s="198" t="s">
        <v>605</v>
      </c>
      <c r="C22" s="199" t="s">
        <v>132</v>
      </c>
    </row>
    <row r="23" spans="2:3" x14ac:dyDescent="0.3">
      <c r="B23" s="202"/>
      <c r="C23" s="203"/>
    </row>
    <row r="24" spans="2:3" x14ac:dyDescent="0.3">
      <c r="B24" s="202"/>
      <c r="C24" s="203"/>
    </row>
    <row r="25" spans="2:3" x14ac:dyDescent="0.3">
      <c r="B25" s="202"/>
      <c r="C25" s="203"/>
    </row>
    <row r="26" spans="2:3" x14ac:dyDescent="0.3">
      <c r="B26" s="202"/>
      <c r="C26" s="203"/>
    </row>
    <row r="27" spans="2:3" x14ac:dyDescent="0.3">
      <c r="B27" s="202"/>
      <c r="C27" s="203"/>
    </row>
    <row r="28" spans="2:3" x14ac:dyDescent="0.3">
      <c r="B28" s="202"/>
      <c r="C28" s="203"/>
    </row>
    <row r="29" spans="2:3" x14ac:dyDescent="0.3">
      <c r="B29" s="202"/>
      <c r="C29" s="203"/>
    </row>
    <row r="30" spans="2:3" x14ac:dyDescent="0.3">
      <c r="B30" s="202"/>
      <c r="C30" s="203"/>
    </row>
    <row r="31" spans="2:3" x14ac:dyDescent="0.3">
      <c r="B31" s="202"/>
      <c r="C31" s="203"/>
    </row>
    <row r="32" spans="2:3" x14ac:dyDescent="0.3">
      <c r="B32" s="202"/>
      <c r="C32" s="217"/>
    </row>
    <row r="33" spans="2:3" x14ac:dyDescent="0.3">
      <c r="B33" s="202"/>
      <c r="C33" s="203"/>
    </row>
    <row r="34" spans="2:3" ht="14.5" thickBot="1" x14ac:dyDescent="0.35">
      <c r="B34" s="196"/>
      <c r="C34" s="197"/>
    </row>
    <row r="35" spans="2:3" ht="14.5" thickBot="1" x14ac:dyDescent="0.35"/>
    <row r="36" spans="2:3" x14ac:dyDescent="0.3">
      <c r="B36" s="201" t="str">
        <f>'1. Schemes Details '!B36</f>
        <v xml:space="preserve">Enter project name here </v>
      </c>
      <c r="C36" s="195"/>
    </row>
    <row r="37" spans="2:3" x14ac:dyDescent="0.3">
      <c r="B37" s="198" t="s">
        <v>605</v>
      </c>
      <c r="C37" s="199" t="s">
        <v>132</v>
      </c>
    </row>
    <row r="38" spans="2:3" x14ac:dyDescent="0.3">
      <c r="B38" s="202"/>
      <c r="C38" s="203"/>
    </row>
    <row r="39" spans="2:3" x14ac:dyDescent="0.3">
      <c r="B39" s="202"/>
      <c r="C39" s="203"/>
    </row>
    <row r="40" spans="2:3" x14ac:dyDescent="0.3">
      <c r="B40" s="202"/>
      <c r="C40" s="203"/>
    </row>
    <row r="41" spans="2:3" x14ac:dyDescent="0.3">
      <c r="B41" s="202"/>
      <c r="C41" s="203"/>
    </row>
    <row r="42" spans="2:3" x14ac:dyDescent="0.3">
      <c r="B42" s="202"/>
      <c r="C42" s="203"/>
    </row>
    <row r="43" spans="2:3" x14ac:dyDescent="0.3">
      <c r="B43" s="202"/>
      <c r="C43" s="203"/>
    </row>
    <row r="44" spans="2:3" x14ac:dyDescent="0.3">
      <c r="B44" s="202"/>
      <c r="C44" s="203"/>
    </row>
    <row r="45" spans="2:3" x14ac:dyDescent="0.3">
      <c r="B45" s="202"/>
      <c r="C45" s="203"/>
    </row>
    <row r="46" spans="2:3" x14ac:dyDescent="0.3">
      <c r="B46" s="202"/>
      <c r="C46" s="203"/>
    </row>
    <row r="47" spans="2:3" x14ac:dyDescent="0.3">
      <c r="B47" s="202"/>
      <c r="C47" s="203"/>
    </row>
    <row r="48" spans="2:3" x14ac:dyDescent="0.3">
      <c r="B48" s="202"/>
      <c r="C48" s="203"/>
    </row>
    <row r="49" spans="2:3" ht="14.5" thickBot="1" x14ac:dyDescent="0.35">
      <c r="B49" s="196"/>
      <c r="C49" s="197"/>
    </row>
    <row r="50" spans="2:3" ht="14.5" thickBot="1" x14ac:dyDescent="0.35"/>
    <row r="51" spans="2:3" x14ac:dyDescent="0.3">
      <c r="B51" s="201" t="str">
        <f>'1. Schemes Details '!B48</f>
        <v xml:space="preserve">Enter project name here </v>
      </c>
      <c r="C51" s="195"/>
    </row>
    <row r="52" spans="2:3" x14ac:dyDescent="0.3">
      <c r="B52" s="198" t="s">
        <v>605</v>
      </c>
      <c r="C52" s="199" t="s">
        <v>132</v>
      </c>
    </row>
    <row r="53" spans="2:3" x14ac:dyDescent="0.3">
      <c r="B53" s="202"/>
      <c r="C53" s="203"/>
    </row>
    <row r="54" spans="2:3" x14ac:dyDescent="0.3">
      <c r="B54" s="202"/>
      <c r="C54" s="203"/>
    </row>
    <row r="55" spans="2:3" x14ac:dyDescent="0.3">
      <c r="B55" s="202"/>
      <c r="C55" s="203"/>
    </row>
    <row r="56" spans="2:3" x14ac:dyDescent="0.3">
      <c r="B56" s="202"/>
      <c r="C56" s="203"/>
    </row>
    <row r="57" spans="2:3" x14ac:dyDescent="0.3">
      <c r="B57" s="202"/>
      <c r="C57" s="203"/>
    </row>
    <row r="58" spans="2:3" x14ac:dyDescent="0.3">
      <c r="B58" s="202"/>
      <c r="C58" s="203"/>
    </row>
    <row r="59" spans="2:3" x14ac:dyDescent="0.3">
      <c r="B59" s="202"/>
      <c r="C59" s="203"/>
    </row>
    <row r="60" spans="2:3" x14ac:dyDescent="0.3">
      <c r="B60" s="202"/>
      <c r="C60" s="203"/>
    </row>
    <row r="61" spans="2:3" x14ac:dyDescent="0.3">
      <c r="B61" s="202"/>
      <c r="C61" s="203"/>
    </row>
    <row r="62" spans="2:3" x14ac:dyDescent="0.3">
      <c r="B62" s="202"/>
      <c r="C62" s="203"/>
    </row>
    <row r="63" spans="2:3" x14ac:dyDescent="0.3">
      <c r="B63" s="202"/>
      <c r="C63" s="203"/>
    </row>
    <row r="64" spans="2:3" ht="14.5" thickBot="1" x14ac:dyDescent="0.35">
      <c r="B64" s="196"/>
      <c r="C64" s="197"/>
    </row>
    <row r="65" spans="2:3" ht="14.5" thickBot="1" x14ac:dyDescent="0.35"/>
    <row r="66" spans="2:3" x14ac:dyDescent="0.3">
      <c r="B66" s="201" t="str">
        <f>'1. Schemes Details '!B60</f>
        <v xml:space="preserve">Enter project name here </v>
      </c>
      <c r="C66" s="195"/>
    </row>
    <row r="67" spans="2:3" x14ac:dyDescent="0.3">
      <c r="B67" s="198" t="s">
        <v>605</v>
      </c>
      <c r="C67" s="199" t="s">
        <v>132</v>
      </c>
    </row>
    <row r="68" spans="2:3" x14ac:dyDescent="0.3">
      <c r="B68" s="202"/>
      <c r="C68" s="203"/>
    </row>
    <row r="69" spans="2:3" x14ac:dyDescent="0.3">
      <c r="B69" s="202"/>
      <c r="C69" s="203"/>
    </row>
    <row r="70" spans="2:3" x14ac:dyDescent="0.3">
      <c r="B70" s="202"/>
      <c r="C70" s="203"/>
    </row>
    <row r="71" spans="2:3" x14ac:dyDescent="0.3">
      <c r="B71" s="202"/>
      <c r="C71" s="203"/>
    </row>
    <row r="72" spans="2:3" x14ac:dyDescent="0.3">
      <c r="B72" s="202"/>
      <c r="C72" s="203"/>
    </row>
    <row r="73" spans="2:3" x14ac:dyDescent="0.3">
      <c r="B73" s="202"/>
      <c r="C73" s="203"/>
    </row>
    <row r="74" spans="2:3" x14ac:dyDescent="0.3">
      <c r="B74" s="202"/>
      <c r="C74" s="203"/>
    </row>
    <row r="75" spans="2:3" x14ac:dyDescent="0.3">
      <c r="B75" s="202"/>
      <c r="C75" s="203"/>
    </row>
    <row r="76" spans="2:3" x14ac:dyDescent="0.3">
      <c r="B76" s="202"/>
      <c r="C76" s="203"/>
    </row>
    <row r="77" spans="2:3" x14ac:dyDescent="0.3">
      <c r="B77" s="202"/>
      <c r="C77" s="203"/>
    </row>
    <row r="78" spans="2:3" x14ac:dyDescent="0.3">
      <c r="B78" s="202"/>
      <c r="C78" s="203"/>
    </row>
    <row r="79" spans="2:3" ht="14.5" thickBot="1" x14ac:dyDescent="0.35">
      <c r="B79" s="196"/>
      <c r="C79" s="197"/>
    </row>
    <row r="80" spans="2:3" ht="14.5" thickBot="1" x14ac:dyDescent="0.35"/>
    <row r="81" spans="2:3" x14ac:dyDescent="0.3">
      <c r="B81" s="201" t="str">
        <f>'1. Schemes Details '!B72</f>
        <v xml:space="preserve">Enter project name here </v>
      </c>
      <c r="C81" s="195"/>
    </row>
    <row r="82" spans="2:3" x14ac:dyDescent="0.3">
      <c r="B82" s="198" t="s">
        <v>605</v>
      </c>
      <c r="C82" s="199" t="s">
        <v>132</v>
      </c>
    </row>
    <row r="83" spans="2:3" x14ac:dyDescent="0.3">
      <c r="B83" s="202"/>
      <c r="C83" s="203"/>
    </row>
    <row r="84" spans="2:3" x14ac:dyDescent="0.3">
      <c r="B84" s="202"/>
      <c r="C84" s="203"/>
    </row>
    <row r="85" spans="2:3" x14ac:dyDescent="0.3">
      <c r="B85" s="202"/>
      <c r="C85" s="203"/>
    </row>
    <row r="86" spans="2:3" x14ac:dyDescent="0.3">
      <c r="B86" s="202"/>
      <c r="C86" s="203"/>
    </row>
    <row r="87" spans="2:3" x14ac:dyDescent="0.3">
      <c r="B87" s="202"/>
      <c r="C87" s="203"/>
    </row>
    <row r="88" spans="2:3" x14ac:dyDescent="0.3">
      <c r="B88" s="202"/>
      <c r="C88" s="203"/>
    </row>
    <row r="89" spans="2:3" x14ac:dyDescent="0.3">
      <c r="B89" s="202"/>
      <c r="C89" s="203"/>
    </row>
    <row r="90" spans="2:3" x14ac:dyDescent="0.3">
      <c r="B90" s="202"/>
      <c r="C90" s="203"/>
    </row>
    <row r="91" spans="2:3" x14ac:dyDescent="0.3">
      <c r="B91" s="202"/>
      <c r="C91" s="203"/>
    </row>
    <row r="92" spans="2:3" x14ac:dyDescent="0.3">
      <c r="B92" s="202"/>
      <c r="C92" s="203"/>
    </row>
    <row r="93" spans="2:3" x14ac:dyDescent="0.3">
      <c r="B93" s="202"/>
      <c r="C93" s="203"/>
    </row>
    <row r="94" spans="2:3" ht="14.5" thickBot="1" x14ac:dyDescent="0.35">
      <c r="B94" s="196"/>
      <c r="C94" s="197"/>
    </row>
    <row r="95" spans="2:3" ht="14.5" thickBot="1" x14ac:dyDescent="0.35"/>
    <row r="96" spans="2:3" x14ac:dyDescent="0.3">
      <c r="B96" s="201" t="str">
        <f>'1. Schemes Details '!B84</f>
        <v xml:space="preserve">Enter project name here </v>
      </c>
      <c r="C96" s="195"/>
    </row>
    <row r="97" spans="2:3" x14ac:dyDescent="0.3">
      <c r="B97" s="198" t="s">
        <v>605</v>
      </c>
      <c r="C97" s="199" t="s">
        <v>132</v>
      </c>
    </row>
    <row r="98" spans="2:3" x14ac:dyDescent="0.3">
      <c r="B98" s="202"/>
      <c r="C98" s="203"/>
    </row>
    <row r="99" spans="2:3" x14ac:dyDescent="0.3">
      <c r="B99" s="202"/>
      <c r="C99" s="203"/>
    </row>
    <row r="100" spans="2:3" x14ac:dyDescent="0.3">
      <c r="B100" s="202"/>
      <c r="C100" s="203"/>
    </row>
    <row r="101" spans="2:3" x14ac:dyDescent="0.3">
      <c r="B101" s="202"/>
      <c r="C101" s="203"/>
    </row>
    <row r="102" spans="2:3" x14ac:dyDescent="0.3">
      <c r="B102" s="202"/>
      <c r="C102" s="203"/>
    </row>
    <row r="103" spans="2:3" x14ac:dyDescent="0.3">
      <c r="B103" s="202"/>
      <c r="C103" s="203"/>
    </row>
    <row r="104" spans="2:3" x14ac:dyDescent="0.3">
      <c r="B104" s="202"/>
      <c r="C104" s="203"/>
    </row>
    <row r="105" spans="2:3" x14ac:dyDescent="0.3">
      <c r="B105" s="202"/>
      <c r="C105" s="203"/>
    </row>
    <row r="106" spans="2:3" x14ac:dyDescent="0.3">
      <c r="B106" s="202"/>
      <c r="C106" s="203"/>
    </row>
    <row r="107" spans="2:3" x14ac:dyDescent="0.3">
      <c r="B107" s="202"/>
      <c r="C107" s="203"/>
    </row>
    <row r="108" spans="2:3" x14ac:dyDescent="0.3">
      <c r="B108" s="202"/>
      <c r="C108" s="203"/>
    </row>
    <row r="109" spans="2:3" ht="14.5" thickBot="1" x14ac:dyDescent="0.35">
      <c r="B109" s="196"/>
      <c r="C109" s="197"/>
    </row>
    <row r="110" spans="2:3" ht="14.5" thickBot="1" x14ac:dyDescent="0.35"/>
    <row r="111" spans="2:3" x14ac:dyDescent="0.3">
      <c r="B111" s="201" t="str">
        <f>'1. Schemes Details '!B96</f>
        <v xml:space="preserve">Enter project name here </v>
      </c>
      <c r="C111" s="195"/>
    </row>
    <row r="112" spans="2:3" x14ac:dyDescent="0.3">
      <c r="B112" s="198" t="s">
        <v>605</v>
      </c>
      <c r="C112" s="199" t="s">
        <v>132</v>
      </c>
    </row>
    <row r="113" spans="2:3" x14ac:dyDescent="0.3">
      <c r="B113" s="202"/>
      <c r="C113" s="203"/>
    </row>
    <row r="114" spans="2:3" x14ac:dyDescent="0.3">
      <c r="B114" s="202"/>
      <c r="C114" s="203"/>
    </row>
    <row r="115" spans="2:3" x14ac:dyDescent="0.3">
      <c r="B115" s="202"/>
      <c r="C115" s="203"/>
    </row>
    <row r="116" spans="2:3" x14ac:dyDescent="0.3">
      <c r="B116" s="202"/>
      <c r="C116" s="203"/>
    </row>
    <row r="117" spans="2:3" x14ac:dyDescent="0.3">
      <c r="B117" s="202"/>
      <c r="C117" s="203"/>
    </row>
    <row r="118" spans="2:3" x14ac:dyDescent="0.3">
      <c r="B118" s="202"/>
      <c r="C118" s="203"/>
    </row>
    <row r="119" spans="2:3" x14ac:dyDescent="0.3">
      <c r="B119" s="202"/>
      <c r="C119" s="203"/>
    </row>
    <row r="120" spans="2:3" x14ac:dyDescent="0.3">
      <c r="B120" s="202"/>
      <c r="C120" s="203"/>
    </row>
    <row r="121" spans="2:3" x14ac:dyDescent="0.3">
      <c r="B121" s="202"/>
      <c r="C121" s="203"/>
    </row>
    <row r="122" spans="2:3" x14ac:dyDescent="0.3">
      <c r="B122" s="202"/>
      <c r="C122" s="203"/>
    </row>
    <row r="123" spans="2:3" x14ac:dyDescent="0.3">
      <c r="B123" s="202"/>
      <c r="C123" s="203"/>
    </row>
    <row r="124" spans="2:3" ht="14.5" thickBot="1" x14ac:dyDescent="0.35">
      <c r="B124" s="196"/>
      <c r="C124" s="197"/>
    </row>
    <row r="125" spans="2:3" ht="14.5" thickBot="1" x14ac:dyDescent="0.35"/>
    <row r="126" spans="2:3" x14ac:dyDescent="0.3">
      <c r="B126" s="201" t="str">
        <f>'1. Schemes Details '!B108</f>
        <v xml:space="preserve">Enter project name here </v>
      </c>
      <c r="C126" s="195"/>
    </row>
    <row r="127" spans="2:3" x14ac:dyDescent="0.3">
      <c r="B127" s="198" t="s">
        <v>605</v>
      </c>
      <c r="C127" s="199" t="s">
        <v>132</v>
      </c>
    </row>
    <row r="128" spans="2:3" x14ac:dyDescent="0.3">
      <c r="B128" s="202"/>
      <c r="C128" s="203"/>
    </row>
    <row r="129" spans="2:3" x14ac:dyDescent="0.3">
      <c r="B129" s="202"/>
      <c r="C129" s="203"/>
    </row>
    <row r="130" spans="2:3" x14ac:dyDescent="0.3">
      <c r="B130" s="202"/>
      <c r="C130" s="203"/>
    </row>
    <row r="131" spans="2:3" x14ac:dyDescent="0.3">
      <c r="B131" s="202"/>
      <c r="C131" s="203"/>
    </row>
    <row r="132" spans="2:3" x14ac:dyDescent="0.3">
      <c r="B132" s="202"/>
      <c r="C132" s="203"/>
    </row>
    <row r="133" spans="2:3" x14ac:dyDescent="0.3">
      <c r="B133" s="202"/>
      <c r="C133" s="203"/>
    </row>
    <row r="134" spans="2:3" x14ac:dyDescent="0.3">
      <c r="B134" s="202"/>
      <c r="C134" s="203"/>
    </row>
    <row r="135" spans="2:3" x14ac:dyDescent="0.3">
      <c r="B135" s="202"/>
      <c r="C135" s="203"/>
    </row>
    <row r="136" spans="2:3" x14ac:dyDescent="0.3">
      <c r="B136" s="202"/>
      <c r="C136" s="203"/>
    </row>
    <row r="137" spans="2:3" x14ac:dyDescent="0.3">
      <c r="B137" s="202"/>
      <c r="C137" s="203"/>
    </row>
    <row r="138" spans="2:3" x14ac:dyDescent="0.3">
      <c r="B138" s="202"/>
      <c r="C138" s="203"/>
    </row>
    <row r="139" spans="2:3" ht="14.5" thickBot="1" x14ac:dyDescent="0.35">
      <c r="B139" s="196"/>
      <c r="C139" s="197"/>
    </row>
    <row r="140" spans="2:3" ht="14.5" thickBot="1" x14ac:dyDescent="0.35">
      <c r="B140" s="167"/>
      <c r="C140" s="167"/>
    </row>
    <row r="141" spans="2:3" x14ac:dyDescent="0.3">
      <c r="B141" s="201" t="str">
        <f>'1. Schemes Details '!B120</f>
        <v xml:space="preserve">Enter project name here </v>
      </c>
      <c r="C141" s="195"/>
    </row>
    <row r="142" spans="2:3" x14ac:dyDescent="0.3">
      <c r="B142" s="198" t="s">
        <v>605</v>
      </c>
      <c r="C142" s="199" t="s">
        <v>132</v>
      </c>
    </row>
    <row r="143" spans="2:3" x14ac:dyDescent="0.3">
      <c r="B143" s="202"/>
      <c r="C143" s="203"/>
    </row>
    <row r="144" spans="2:3" x14ac:dyDescent="0.3">
      <c r="B144" s="202"/>
      <c r="C144" s="203"/>
    </row>
    <row r="145" spans="2:3" x14ac:dyDescent="0.3">
      <c r="B145" s="202"/>
      <c r="C145" s="203"/>
    </row>
    <row r="146" spans="2:3" x14ac:dyDescent="0.3">
      <c r="B146" s="202"/>
      <c r="C146" s="203"/>
    </row>
    <row r="147" spans="2:3" x14ac:dyDescent="0.3">
      <c r="B147" s="202"/>
      <c r="C147" s="203"/>
    </row>
    <row r="148" spans="2:3" x14ac:dyDescent="0.3">
      <c r="B148" s="202"/>
      <c r="C148" s="203"/>
    </row>
    <row r="149" spans="2:3" x14ac:dyDescent="0.3">
      <c r="B149" s="202"/>
      <c r="C149" s="203"/>
    </row>
    <row r="150" spans="2:3" x14ac:dyDescent="0.3">
      <c r="B150" s="202"/>
      <c r="C150" s="203"/>
    </row>
    <row r="151" spans="2:3" x14ac:dyDescent="0.3">
      <c r="B151" s="202"/>
      <c r="C151" s="203"/>
    </row>
    <row r="152" spans="2:3" x14ac:dyDescent="0.3">
      <c r="B152" s="202"/>
      <c r="C152" s="203"/>
    </row>
    <row r="153" spans="2:3" x14ac:dyDescent="0.3">
      <c r="B153" s="202"/>
      <c r="C153" s="203"/>
    </row>
    <row r="154" spans="2:3" ht="14.5" thickBot="1" x14ac:dyDescent="0.35">
      <c r="B154" s="196"/>
      <c r="C154" s="197"/>
    </row>
    <row r="155" spans="2:3" ht="14.5" thickBot="1" x14ac:dyDescent="0.35">
      <c r="B155" s="167"/>
      <c r="C155" s="167"/>
    </row>
    <row r="156" spans="2:3" x14ac:dyDescent="0.3">
      <c r="B156" s="201" t="str">
        <f>'1. Schemes Details '!B132</f>
        <v xml:space="preserve">Enter project name here </v>
      </c>
      <c r="C156" s="195"/>
    </row>
    <row r="157" spans="2:3" x14ac:dyDescent="0.3">
      <c r="B157" s="198" t="s">
        <v>605</v>
      </c>
      <c r="C157" s="199" t="s">
        <v>132</v>
      </c>
    </row>
    <row r="158" spans="2:3" x14ac:dyDescent="0.3">
      <c r="B158" s="202"/>
      <c r="C158" s="203"/>
    </row>
    <row r="159" spans="2:3" x14ac:dyDescent="0.3">
      <c r="B159" s="202"/>
      <c r="C159" s="203"/>
    </row>
    <row r="160" spans="2:3" x14ac:dyDescent="0.3">
      <c r="B160" s="202"/>
      <c r="C160" s="203"/>
    </row>
    <row r="161" spans="2:3" x14ac:dyDescent="0.3">
      <c r="B161" s="202"/>
      <c r="C161" s="203"/>
    </row>
    <row r="162" spans="2:3" x14ac:dyDescent="0.3">
      <c r="B162" s="202"/>
      <c r="C162" s="203"/>
    </row>
    <row r="163" spans="2:3" x14ac:dyDescent="0.3">
      <c r="B163" s="202"/>
      <c r="C163" s="203"/>
    </row>
    <row r="164" spans="2:3" x14ac:dyDescent="0.3">
      <c r="B164" s="202"/>
      <c r="C164" s="203"/>
    </row>
    <row r="165" spans="2:3" x14ac:dyDescent="0.3">
      <c r="B165" s="202"/>
      <c r="C165" s="203"/>
    </row>
    <row r="166" spans="2:3" x14ac:dyDescent="0.3">
      <c r="B166" s="202"/>
      <c r="C166" s="203"/>
    </row>
    <row r="167" spans="2:3" x14ac:dyDescent="0.3">
      <c r="B167" s="202"/>
      <c r="C167" s="203"/>
    </row>
    <row r="168" spans="2:3" x14ac:dyDescent="0.3">
      <c r="B168" s="202"/>
      <c r="C168" s="203"/>
    </row>
    <row r="169" spans="2:3" ht="14.5" thickBot="1" x14ac:dyDescent="0.35">
      <c r="B169" s="196"/>
      <c r="C169" s="197"/>
    </row>
    <row r="170" spans="2:3" ht="14.5" thickBot="1" x14ac:dyDescent="0.35">
      <c r="B170" s="167"/>
      <c r="C170" s="167"/>
    </row>
    <row r="171" spans="2:3" x14ac:dyDescent="0.3">
      <c r="B171" s="201" t="str">
        <f>'1. Schemes Details '!B144</f>
        <v xml:space="preserve">Enter project name here </v>
      </c>
      <c r="C171" s="195"/>
    </row>
    <row r="172" spans="2:3" x14ac:dyDescent="0.3">
      <c r="B172" s="198" t="s">
        <v>605</v>
      </c>
      <c r="C172" s="199" t="s">
        <v>132</v>
      </c>
    </row>
    <row r="173" spans="2:3" x14ac:dyDescent="0.3">
      <c r="B173" s="202"/>
      <c r="C173" s="203"/>
    </row>
    <row r="174" spans="2:3" x14ac:dyDescent="0.3">
      <c r="B174" s="202"/>
      <c r="C174" s="203"/>
    </row>
    <row r="175" spans="2:3" x14ac:dyDescent="0.3">
      <c r="B175" s="202"/>
      <c r="C175" s="203"/>
    </row>
    <row r="176" spans="2:3" x14ac:dyDescent="0.3">
      <c r="B176" s="202"/>
      <c r="C176" s="203"/>
    </row>
    <row r="177" spans="2:3" x14ac:dyDescent="0.3">
      <c r="B177" s="202"/>
      <c r="C177" s="203"/>
    </row>
    <row r="178" spans="2:3" x14ac:dyDescent="0.3">
      <c r="B178" s="202"/>
      <c r="C178" s="203"/>
    </row>
    <row r="179" spans="2:3" x14ac:dyDescent="0.3">
      <c r="B179" s="202"/>
      <c r="C179" s="203"/>
    </row>
    <row r="180" spans="2:3" x14ac:dyDescent="0.3">
      <c r="B180" s="202"/>
      <c r="C180" s="203"/>
    </row>
    <row r="181" spans="2:3" x14ac:dyDescent="0.3">
      <c r="B181" s="202"/>
      <c r="C181" s="203"/>
    </row>
    <row r="182" spans="2:3" x14ac:dyDescent="0.3">
      <c r="B182" s="202"/>
      <c r="C182" s="203"/>
    </row>
    <row r="183" spans="2:3" x14ac:dyDescent="0.3">
      <c r="B183" s="202"/>
      <c r="C183" s="203"/>
    </row>
    <row r="184" spans="2:3" ht="14.5" thickBot="1" x14ac:dyDescent="0.35">
      <c r="B184" s="196"/>
      <c r="C184" s="197"/>
    </row>
    <row r="185" spans="2:3" ht="14.5" thickBot="1" x14ac:dyDescent="0.35">
      <c r="B185" s="167"/>
      <c r="C185" s="167"/>
    </row>
    <row r="186" spans="2:3" x14ac:dyDescent="0.3">
      <c r="B186" s="201" t="str">
        <f>'1. Schemes Details '!B156</f>
        <v xml:space="preserve">Enter project name here </v>
      </c>
      <c r="C186" s="195"/>
    </row>
    <row r="187" spans="2:3" x14ac:dyDescent="0.3">
      <c r="B187" s="198" t="s">
        <v>605</v>
      </c>
      <c r="C187" s="199" t="s">
        <v>132</v>
      </c>
    </row>
    <row r="188" spans="2:3" x14ac:dyDescent="0.3">
      <c r="B188" s="202"/>
      <c r="C188" s="203"/>
    </row>
    <row r="189" spans="2:3" x14ac:dyDescent="0.3">
      <c r="B189" s="202"/>
      <c r="C189" s="203"/>
    </row>
    <row r="190" spans="2:3" x14ac:dyDescent="0.3">
      <c r="B190" s="202"/>
      <c r="C190" s="203"/>
    </row>
    <row r="191" spans="2:3" x14ac:dyDescent="0.3">
      <c r="B191" s="202"/>
      <c r="C191" s="203"/>
    </row>
    <row r="192" spans="2:3" x14ac:dyDescent="0.3">
      <c r="B192" s="202"/>
      <c r="C192" s="203"/>
    </row>
    <row r="193" spans="2:3" x14ac:dyDescent="0.3">
      <c r="B193" s="202"/>
      <c r="C193" s="203"/>
    </row>
    <row r="194" spans="2:3" x14ac:dyDescent="0.3">
      <c r="B194" s="202"/>
      <c r="C194" s="203"/>
    </row>
    <row r="195" spans="2:3" x14ac:dyDescent="0.3">
      <c r="B195" s="202"/>
      <c r="C195" s="203"/>
    </row>
    <row r="196" spans="2:3" x14ac:dyDescent="0.3">
      <c r="B196" s="202"/>
      <c r="C196" s="203"/>
    </row>
    <row r="197" spans="2:3" x14ac:dyDescent="0.3">
      <c r="B197" s="202"/>
      <c r="C197" s="203"/>
    </row>
    <row r="198" spans="2:3" x14ac:dyDescent="0.3">
      <c r="B198" s="202"/>
      <c r="C198" s="203"/>
    </row>
    <row r="199" spans="2:3" ht="14.5" thickBot="1" x14ac:dyDescent="0.35">
      <c r="B199" s="196"/>
      <c r="C199" s="197"/>
    </row>
    <row r="200" spans="2:3" ht="14.5" thickBot="1" x14ac:dyDescent="0.35">
      <c r="B200" s="167"/>
      <c r="C200" s="167"/>
    </row>
    <row r="201" spans="2:3" x14ac:dyDescent="0.3">
      <c r="B201" s="201" t="str">
        <f>'1. Schemes Details '!B168</f>
        <v xml:space="preserve">Enter project name here </v>
      </c>
      <c r="C201" s="195"/>
    </row>
    <row r="202" spans="2:3" x14ac:dyDescent="0.3">
      <c r="B202" s="198" t="s">
        <v>605</v>
      </c>
      <c r="C202" s="199" t="s">
        <v>132</v>
      </c>
    </row>
    <row r="203" spans="2:3" x14ac:dyDescent="0.3">
      <c r="B203" s="202"/>
      <c r="C203" s="203"/>
    </row>
    <row r="204" spans="2:3" x14ac:dyDescent="0.3">
      <c r="B204" s="202"/>
      <c r="C204" s="203"/>
    </row>
    <row r="205" spans="2:3" x14ac:dyDescent="0.3">
      <c r="B205" s="202"/>
      <c r="C205" s="203"/>
    </row>
    <row r="206" spans="2:3" x14ac:dyDescent="0.3">
      <c r="B206" s="202"/>
      <c r="C206" s="203"/>
    </row>
    <row r="207" spans="2:3" x14ac:dyDescent="0.3">
      <c r="B207" s="202"/>
      <c r="C207" s="203"/>
    </row>
    <row r="208" spans="2:3" x14ac:dyDescent="0.3">
      <c r="B208" s="202"/>
      <c r="C208" s="203"/>
    </row>
    <row r="209" spans="2:3" x14ac:dyDescent="0.3">
      <c r="B209" s="202"/>
      <c r="C209" s="203"/>
    </row>
    <row r="210" spans="2:3" x14ac:dyDescent="0.3">
      <c r="B210" s="202"/>
      <c r="C210" s="203"/>
    </row>
    <row r="211" spans="2:3" x14ac:dyDescent="0.3">
      <c r="B211" s="202"/>
      <c r="C211" s="203"/>
    </row>
    <row r="212" spans="2:3" x14ac:dyDescent="0.3">
      <c r="B212" s="202"/>
      <c r="C212" s="203"/>
    </row>
    <row r="213" spans="2:3" x14ac:dyDescent="0.3">
      <c r="B213" s="202"/>
      <c r="C213" s="203"/>
    </row>
    <row r="214" spans="2:3" ht="14.5" thickBot="1" x14ac:dyDescent="0.35">
      <c r="B214" s="196"/>
      <c r="C214" s="197"/>
    </row>
    <row r="215" spans="2:3" ht="14.5" thickBot="1" x14ac:dyDescent="0.35"/>
    <row r="216" spans="2:3" x14ac:dyDescent="0.3">
      <c r="B216" s="201" t="str">
        <f>'1. Schemes Details '!B180</f>
        <v xml:space="preserve">Enter project name here </v>
      </c>
      <c r="C216" s="195"/>
    </row>
    <row r="217" spans="2:3" x14ac:dyDescent="0.3">
      <c r="B217" s="198" t="s">
        <v>605</v>
      </c>
      <c r="C217" s="199" t="s">
        <v>132</v>
      </c>
    </row>
    <row r="218" spans="2:3" x14ac:dyDescent="0.3">
      <c r="B218" s="202"/>
      <c r="C218" s="203"/>
    </row>
    <row r="219" spans="2:3" x14ac:dyDescent="0.3">
      <c r="B219" s="202"/>
      <c r="C219" s="203"/>
    </row>
    <row r="220" spans="2:3" x14ac:dyDescent="0.3">
      <c r="B220" s="202"/>
      <c r="C220" s="203"/>
    </row>
    <row r="221" spans="2:3" x14ac:dyDescent="0.3">
      <c r="B221" s="202"/>
      <c r="C221" s="203"/>
    </row>
    <row r="222" spans="2:3" x14ac:dyDescent="0.3">
      <c r="B222" s="202"/>
      <c r="C222" s="203"/>
    </row>
    <row r="223" spans="2:3" x14ac:dyDescent="0.3">
      <c r="B223" s="202"/>
      <c r="C223" s="203"/>
    </row>
    <row r="224" spans="2:3" x14ac:dyDescent="0.3">
      <c r="B224" s="202"/>
      <c r="C224" s="203"/>
    </row>
    <row r="225" spans="2:3" x14ac:dyDescent="0.3">
      <c r="B225" s="202"/>
      <c r="C225" s="203"/>
    </row>
    <row r="226" spans="2:3" x14ac:dyDescent="0.3">
      <c r="B226" s="202"/>
      <c r="C226" s="203"/>
    </row>
    <row r="227" spans="2:3" x14ac:dyDescent="0.3">
      <c r="B227" s="202"/>
      <c r="C227" s="203"/>
    </row>
    <row r="228" spans="2:3" x14ac:dyDescent="0.3">
      <c r="B228" s="202"/>
      <c r="C228" s="203"/>
    </row>
    <row r="229" spans="2:3" ht="14.5" thickBot="1" x14ac:dyDescent="0.35">
      <c r="B229" s="196"/>
      <c r="C229" s="197"/>
    </row>
    <row r="230" spans="2:3" x14ac:dyDescent="0.3"/>
  </sheetData>
  <sheetProtection algorithmName="SHA-512" hashValue="81Yr0AoLDZMr5e4bF6NNuy0Qa7lWmwdOy1pSWZY4/CFmUoNOE8hCWrLdga262TTw26tgjmoVMnmQa634NCKMaQ==" saltValue="eka6/K33dPm1Txx0fDdFv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D26FFC-6A76-42CD-9B97-1ACA207F087E}">
          <x14:formula1>
            <xm:f>Sheet1!$L$22:$L$29</xm:f>
          </x14:formula1>
          <xm:sqref>B8:B18 B188:B198 B203:B213 B23:B33 B38:B48 B53:B63 B68:B78 B83:B93 B98:B108 B113:B123 B128:B138 B143:B153 B158:B168 B173:B183 B218:B228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000"/>
  <sheetViews>
    <sheetView workbookViewId="0">
      <selection activeCell="B3" sqref="B3"/>
    </sheetView>
  </sheetViews>
  <sheetFormatPr defaultColWidth="0" defaultRowHeight="15" customHeight="1" zeroHeight="1" x14ac:dyDescent="0.3"/>
  <cols>
    <col min="1" max="1" width="29.08203125" customWidth="1"/>
    <col min="2" max="2" width="29.33203125" customWidth="1"/>
    <col min="3" max="3" width="22.58203125" customWidth="1"/>
    <col min="4" max="26" width="8.58203125" hidden="1" customWidth="1"/>
    <col min="27" max="16384" width="12.58203125" hidden="1"/>
  </cols>
  <sheetData>
    <row r="1" spans="1:24" ht="14.5" x14ac:dyDescent="0.3">
      <c r="A1" s="6"/>
      <c r="B1" s="6"/>
      <c r="C1" s="6"/>
      <c r="D1" s="7" t="s">
        <v>53</v>
      </c>
      <c r="E1" s="6"/>
      <c r="F1" s="6"/>
      <c r="G1" s="6"/>
      <c r="H1" s="6"/>
      <c r="I1" s="6"/>
      <c r="J1" s="6"/>
      <c r="K1" s="6"/>
      <c r="L1" s="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81" customHeight="1" x14ac:dyDescent="0.3">
      <c r="A2" s="244" t="s">
        <v>552</v>
      </c>
      <c r="B2" s="245"/>
      <c r="C2" s="72"/>
      <c r="D2" s="6"/>
      <c r="E2" s="6"/>
      <c r="F2" s="6"/>
      <c r="G2" s="6"/>
      <c r="H2" s="6"/>
      <c r="I2" s="6"/>
      <c r="J2" s="6"/>
      <c r="K2" s="6"/>
      <c r="L2" s="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20" x14ac:dyDescent="0.3">
      <c r="A3" s="73" t="s">
        <v>54</v>
      </c>
      <c r="B3" s="170"/>
      <c r="C3" s="74">
        <f>IF(B3="E, SE","E__SE",(IF(B3="NE, YH, EM","NE__YH__EM",(IF(B3="NW, WM","NW__WM",(IF(B3="LDN","LDN",(IF(B3="SW","SW",0)))))))))</f>
        <v>0</v>
      </c>
      <c r="D3" s="74">
        <f>IF(B3="E, SE","SE_authority",(IF(B3="NE, YH, EM","NE_authority",(IF(B3="NW, WM","NW_authority",(IF(B3="LDN","LDN_authority",(IF(B3="SW","SW_authority",0)))))))))</f>
        <v>0</v>
      </c>
      <c r="E3" s="6"/>
      <c r="F3" s="6"/>
      <c r="G3" s="6"/>
      <c r="H3" s="6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8.5" customHeight="1" x14ac:dyDescent="0.3">
      <c r="A4" s="73" t="s">
        <v>56</v>
      </c>
      <c r="B4" s="218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4" x14ac:dyDescent="0.3">
      <c r="A5" s="73" t="s">
        <v>58</v>
      </c>
      <c r="B5" s="176"/>
      <c r="C5" s="6"/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 x14ac:dyDescent="0.3">
      <c r="A6" s="75"/>
      <c r="B6" s="7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4.75" customHeight="1" x14ac:dyDescent="0.3">
      <c r="A7" s="246" t="s">
        <v>59</v>
      </c>
      <c r="B7" s="233"/>
      <c r="C7" s="6"/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4" x14ac:dyDescent="0.3">
      <c r="A8" s="73" t="s">
        <v>60</v>
      </c>
      <c r="B8" s="170"/>
      <c r="C8" s="6"/>
      <c r="D8" s="6"/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4" x14ac:dyDescent="0.3">
      <c r="A9" s="73" t="s">
        <v>61</v>
      </c>
      <c r="B9" s="170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4" x14ac:dyDescent="0.3">
      <c r="A10" s="73" t="s">
        <v>62</v>
      </c>
      <c r="B10" s="170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4" x14ac:dyDescent="0.3">
      <c r="A11" s="73" t="s">
        <v>63</v>
      </c>
      <c r="B11" s="170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4" x14ac:dyDescent="0.3">
      <c r="A12" s="73" t="s">
        <v>64</v>
      </c>
      <c r="B12" s="170"/>
      <c r="C12" s="6"/>
      <c r="D12" s="6"/>
      <c r="E12" s="6"/>
      <c r="F12" s="6"/>
      <c r="G12" s="6"/>
      <c r="H12" s="6"/>
      <c r="I12" s="6"/>
      <c r="J12" s="6"/>
      <c r="K12" s="6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4.75" customHeight="1" x14ac:dyDescent="0.3">
      <c r="A13" s="75"/>
      <c r="B13" s="77"/>
      <c r="C13" s="6"/>
      <c r="D13" s="7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spans="1:24" ht="37.5" customHeight="1" x14ac:dyDescent="0.3">
      <c r="A14" s="246" t="s">
        <v>65</v>
      </c>
      <c r="B14" s="233"/>
      <c r="C14" s="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9.5" customHeight="1" x14ac:dyDescent="0.3">
      <c r="A15" s="247" t="str">
        <f>'1. Schemes Details '!B12</f>
        <v xml:space="preserve">Enter project name here </v>
      </c>
      <c r="B15" s="233"/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4.25" customHeight="1" x14ac:dyDescent="0.3">
      <c r="A16" s="80" t="s">
        <v>66</v>
      </c>
      <c r="B16" s="170"/>
      <c r="C16" s="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4.25" customHeight="1" x14ac:dyDescent="0.3">
      <c r="A17" s="80" t="s">
        <v>67</v>
      </c>
      <c r="B17" s="170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4.25" customHeight="1" x14ac:dyDescent="0.3">
      <c r="A18" s="80" t="s">
        <v>68</v>
      </c>
      <c r="B18" s="170"/>
      <c r="C18" s="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4.25" customHeight="1" x14ac:dyDescent="0.3">
      <c r="A19" s="80" t="s">
        <v>69</v>
      </c>
      <c r="B19" s="170"/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4.25" customHeight="1" x14ac:dyDescent="0.3">
      <c r="A20" s="80" t="s">
        <v>70</v>
      </c>
      <c r="B20" s="170"/>
      <c r="C20" s="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4.25" customHeight="1" x14ac:dyDescent="0.3">
      <c r="A21" s="80" t="s">
        <v>71</v>
      </c>
      <c r="B21" s="170"/>
      <c r="C21" s="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4.25" customHeight="1" x14ac:dyDescent="0.3">
      <c r="A22" s="80" t="s">
        <v>72</v>
      </c>
      <c r="B22" s="170"/>
      <c r="C22" s="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4.25" customHeight="1" x14ac:dyDescent="0.3">
      <c r="A23" s="183" t="s">
        <v>553</v>
      </c>
      <c r="B23" s="170"/>
      <c r="C23" s="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4.25" customHeight="1" x14ac:dyDescent="0.3">
      <c r="A24" s="80" t="s">
        <v>73</v>
      </c>
      <c r="B24" s="170"/>
      <c r="C24" s="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4.25" customHeight="1" x14ac:dyDescent="0.3">
      <c r="A25" s="80" t="s">
        <v>74</v>
      </c>
      <c r="B25" s="170"/>
      <c r="C25" s="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8.75" customHeight="1" x14ac:dyDescent="0.3">
      <c r="A26" s="247" t="str">
        <f>'1. Schemes Details '!B24</f>
        <v xml:space="preserve">Enter project name here </v>
      </c>
      <c r="B26" s="233"/>
      <c r="C26" s="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4.25" customHeight="1" x14ac:dyDescent="0.3">
      <c r="A27" s="80" t="s">
        <v>66</v>
      </c>
      <c r="B27" s="170"/>
      <c r="C27" s="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4.25" customHeight="1" x14ac:dyDescent="0.3">
      <c r="A28" s="80" t="s">
        <v>67</v>
      </c>
      <c r="B28" s="170"/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4.25" customHeight="1" x14ac:dyDescent="0.3">
      <c r="A29" s="80" t="s">
        <v>68</v>
      </c>
      <c r="B29" s="170"/>
      <c r="C29" s="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4.25" customHeight="1" x14ac:dyDescent="0.3">
      <c r="A30" s="80" t="s">
        <v>69</v>
      </c>
      <c r="B30" s="170"/>
      <c r="C30" s="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4.25" customHeight="1" x14ac:dyDescent="0.3">
      <c r="A31" s="80" t="s">
        <v>70</v>
      </c>
      <c r="B31" s="170"/>
      <c r="C31" s="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4.25" customHeight="1" x14ac:dyDescent="0.3">
      <c r="A32" s="80" t="s">
        <v>71</v>
      </c>
      <c r="B32" s="170"/>
      <c r="C32" s="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4.25" customHeight="1" x14ac:dyDescent="0.3">
      <c r="A33" s="80" t="s">
        <v>72</v>
      </c>
      <c r="B33" s="170"/>
      <c r="C33" s="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4.25" customHeight="1" x14ac:dyDescent="0.3">
      <c r="A34" s="183" t="s">
        <v>553</v>
      </c>
      <c r="B34" s="170"/>
      <c r="C34" s="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4.25" customHeight="1" x14ac:dyDescent="0.3">
      <c r="A35" s="80" t="s">
        <v>73</v>
      </c>
      <c r="B35" s="170"/>
      <c r="C35" s="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4.25" customHeight="1" x14ac:dyDescent="0.3">
      <c r="A36" s="80" t="s">
        <v>74</v>
      </c>
      <c r="B36" s="170"/>
      <c r="C36" s="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21.75" customHeight="1" x14ac:dyDescent="0.3">
      <c r="A37" s="247" t="str">
        <f>'1. Schemes Details '!B36</f>
        <v xml:space="preserve">Enter project name here </v>
      </c>
      <c r="B37" s="233"/>
      <c r="C37" s="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4.25" customHeight="1" x14ac:dyDescent="0.3">
      <c r="A38" s="80" t="s">
        <v>66</v>
      </c>
      <c r="B38" s="170"/>
      <c r="C38" s="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4.25" customHeight="1" x14ac:dyDescent="0.3">
      <c r="A39" s="80" t="s">
        <v>67</v>
      </c>
      <c r="B39" s="170"/>
      <c r="C39" s="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4.25" customHeight="1" x14ac:dyDescent="0.3">
      <c r="A40" s="80" t="s">
        <v>68</v>
      </c>
      <c r="B40" s="170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4.25" customHeight="1" x14ac:dyDescent="0.3">
      <c r="A41" s="80" t="s">
        <v>69</v>
      </c>
      <c r="B41" s="170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4.25" customHeight="1" x14ac:dyDescent="0.3">
      <c r="A42" s="80" t="s">
        <v>70</v>
      </c>
      <c r="B42" s="170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4.25" customHeight="1" x14ac:dyDescent="0.3">
      <c r="A43" s="80" t="s">
        <v>71</v>
      </c>
      <c r="B43" s="170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4.25" customHeight="1" x14ac:dyDescent="0.3">
      <c r="A44" s="80" t="s">
        <v>72</v>
      </c>
      <c r="B44" s="170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4.25" customHeight="1" x14ac:dyDescent="0.3">
      <c r="A45" s="183" t="s">
        <v>553</v>
      </c>
      <c r="B45" s="170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4.25" customHeight="1" x14ac:dyDescent="0.3">
      <c r="A46" s="80" t="s">
        <v>73</v>
      </c>
      <c r="B46" s="170"/>
      <c r="C46" s="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4.25" customHeight="1" x14ac:dyDescent="0.3">
      <c r="A47" s="80" t="s">
        <v>74</v>
      </c>
      <c r="B47" s="170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22.5" customHeight="1" x14ac:dyDescent="0.3">
      <c r="A48" s="247" t="str">
        <f>'1. Schemes Details '!B48</f>
        <v xml:space="preserve">Enter project name here </v>
      </c>
      <c r="B48" s="233"/>
      <c r="C48" s="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4.25" customHeight="1" x14ac:dyDescent="0.3">
      <c r="A49" s="80" t="s">
        <v>66</v>
      </c>
      <c r="B49" s="170"/>
      <c r="C49" s="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4.25" customHeight="1" x14ac:dyDescent="0.3">
      <c r="A50" s="80" t="s">
        <v>67</v>
      </c>
      <c r="B50" s="170"/>
      <c r="C50" s="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4.25" customHeight="1" x14ac:dyDescent="0.3">
      <c r="A51" s="80" t="s">
        <v>68</v>
      </c>
      <c r="B51" s="170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4.25" customHeight="1" x14ac:dyDescent="0.3">
      <c r="A52" s="80" t="s">
        <v>69</v>
      </c>
      <c r="B52" s="170"/>
      <c r="C52" s="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4.25" customHeight="1" x14ac:dyDescent="0.3">
      <c r="A53" s="80" t="s">
        <v>70</v>
      </c>
      <c r="B53" s="170"/>
      <c r="C53" s="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4.25" customHeight="1" x14ac:dyDescent="0.3">
      <c r="A54" s="80" t="s">
        <v>71</v>
      </c>
      <c r="B54" s="170"/>
      <c r="C54" s="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4.25" customHeight="1" x14ac:dyDescent="0.3">
      <c r="A55" s="80" t="s">
        <v>72</v>
      </c>
      <c r="B55" s="170"/>
      <c r="C55" s="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4.25" customHeight="1" x14ac:dyDescent="0.3">
      <c r="A56" s="183" t="s">
        <v>553</v>
      </c>
      <c r="B56" s="170"/>
      <c r="C56" s="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4.25" customHeight="1" x14ac:dyDescent="0.3">
      <c r="A57" s="80" t="s">
        <v>73</v>
      </c>
      <c r="B57" s="170"/>
      <c r="C57" s="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4.25" customHeight="1" x14ac:dyDescent="0.3">
      <c r="A58" s="80" t="s">
        <v>74</v>
      </c>
      <c r="B58" s="170"/>
      <c r="C58" s="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24" customHeight="1" x14ac:dyDescent="0.3">
      <c r="A59" s="247" t="str">
        <f>'1. Schemes Details '!B60</f>
        <v xml:space="preserve">Enter project name here </v>
      </c>
      <c r="B59" s="233"/>
      <c r="C59" s="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4.25" customHeight="1" x14ac:dyDescent="0.3">
      <c r="A60" s="80" t="s">
        <v>66</v>
      </c>
      <c r="B60" s="170"/>
      <c r="C60" s="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4.25" customHeight="1" x14ac:dyDescent="0.3">
      <c r="A61" s="80" t="s">
        <v>67</v>
      </c>
      <c r="B61" s="170"/>
      <c r="C61" s="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4.25" customHeight="1" x14ac:dyDescent="0.3">
      <c r="A62" s="80" t="s">
        <v>68</v>
      </c>
      <c r="B62" s="170"/>
      <c r="C62" s="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4.25" customHeight="1" x14ac:dyDescent="0.3">
      <c r="A63" s="80" t="s">
        <v>69</v>
      </c>
      <c r="B63" s="170"/>
      <c r="C63" s="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4.25" customHeight="1" x14ac:dyDescent="0.3">
      <c r="A64" s="80" t="s">
        <v>70</v>
      </c>
      <c r="B64" s="170"/>
      <c r="C64" s="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4.25" customHeight="1" x14ac:dyDescent="0.3">
      <c r="A65" s="80" t="s">
        <v>71</v>
      </c>
      <c r="B65" s="170"/>
      <c r="C65" s="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4.25" customHeight="1" x14ac:dyDescent="0.3">
      <c r="A66" s="80" t="s">
        <v>72</v>
      </c>
      <c r="B66" s="170"/>
      <c r="C66" s="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4.25" customHeight="1" x14ac:dyDescent="0.3">
      <c r="A67" s="183" t="s">
        <v>553</v>
      </c>
      <c r="B67" s="170"/>
      <c r="C67" s="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4.25" customHeight="1" x14ac:dyDescent="0.3">
      <c r="A68" s="80" t="s">
        <v>73</v>
      </c>
      <c r="B68" s="170"/>
      <c r="C68" s="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4.25" customHeight="1" x14ac:dyDescent="0.3">
      <c r="A69" s="80" t="s">
        <v>74</v>
      </c>
      <c r="B69" s="170"/>
      <c r="C69" s="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24" customHeight="1" x14ac:dyDescent="0.3">
      <c r="A70" s="247" t="str">
        <f>'1. Schemes Details '!B72</f>
        <v xml:space="preserve">Enter project name here </v>
      </c>
      <c r="B70" s="233"/>
      <c r="C70" s="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4.25" customHeight="1" x14ac:dyDescent="0.3">
      <c r="A71" s="80" t="s">
        <v>66</v>
      </c>
      <c r="B71" s="170"/>
      <c r="C71" s="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4.25" customHeight="1" x14ac:dyDescent="0.3">
      <c r="A72" s="80" t="s">
        <v>67</v>
      </c>
      <c r="B72" s="170"/>
      <c r="C72" s="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4.25" customHeight="1" x14ac:dyDescent="0.3">
      <c r="A73" s="80" t="s">
        <v>68</v>
      </c>
      <c r="B73" s="170"/>
      <c r="C73" s="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4.25" customHeight="1" x14ac:dyDescent="0.3">
      <c r="A74" s="80" t="s">
        <v>69</v>
      </c>
      <c r="B74" s="170"/>
      <c r="C74" s="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4.25" customHeight="1" x14ac:dyDescent="0.3">
      <c r="A75" s="80" t="s">
        <v>70</v>
      </c>
      <c r="B75" s="170"/>
      <c r="C75" s="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4.25" customHeight="1" x14ac:dyDescent="0.3">
      <c r="A76" s="80" t="s">
        <v>71</v>
      </c>
      <c r="B76" s="170"/>
      <c r="C76" s="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4.25" customHeight="1" x14ac:dyDescent="0.3">
      <c r="A77" s="80" t="s">
        <v>72</v>
      </c>
      <c r="B77" s="170"/>
      <c r="C77" s="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4.25" customHeight="1" x14ac:dyDescent="0.3">
      <c r="A78" s="183" t="s">
        <v>553</v>
      </c>
      <c r="B78" s="170"/>
      <c r="C78" s="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4.25" customHeight="1" x14ac:dyDescent="0.3">
      <c r="A79" s="80" t="s">
        <v>73</v>
      </c>
      <c r="B79" s="170"/>
      <c r="C79" s="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4.25" customHeight="1" x14ac:dyDescent="0.3">
      <c r="A80" s="80" t="s">
        <v>74</v>
      </c>
      <c r="B80" s="170"/>
      <c r="C80" s="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24" customHeight="1" x14ac:dyDescent="0.3">
      <c r="A81" s="247" t="str">
        <f>'1. Schemes Details '!B84</f>
        <v xml:space="preserve">Enter project name here </v>
      </c>
      <c r="B81" s="233"/>
      <c r="C81" s="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4.25" customHeight="1" x14ac:dyDescent="0.3">
      <c r="A82" s="80" t="s">
        <v>66</v>
      </c>
      <c r="B82" s="170"/>
      <c r="C82" s="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4.25" customHeight="1" x14ac:dyDescent="0.3">
      <c r="A83" s="80" t="s">
        <v>67</v>
      </c>
      <c r="B83" s="170"/>
      <c r="C83" s="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4.25" customHeight="1" x14ac:dyDescent="0.3">
      <c r="A84" s="80" t="s">
        <v>68</v>
      </c>
      <c r="B84" s="170"/>
      <c r="C84" s="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4.25" customHeight="1" x14ac:dyDescent="0.3">
      <c r="A85" s="80" t="s">
        <v>69</v>
      </c>
      <c r="B85" s="170"/>
      <c r="C85" s="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4.25" customHeight="1" x14ac:dyDescent="0.3">
      <c r="A86" s="80" t="s">
        <v>70</v>
      </c>
      <c r="B86" s="170"/>
      <c r="C86" s="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4.25" customHeight="1" x14ac:dyDescent="0.3">
      <c r="A87" s="80" t="s">
        <v>71</v>
      </c>
      <c r="B87" s="170"/>
      <c r="C87" s="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4.25" customHeight="1" x14ac:dyDescent="0.3">
      <c r="A88" s="80" t="s">
        <v>72</v>
      </c>
      <c r="B88" s="170"/>
      <c r="C88" s="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4.25" customHeight="1" x14ac:dyDescent="0.3">
      <c r="A89" s="183" t="s">
        <v>553</v>
      </c>
      <c r="B89" s="170"/>
      <c r="C89" s="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4.25" customHeight="1" x14ac:dyDescent="0.3">
      <c r="A90" s="80" t="s">
        <v>73</v>
      </c>
      <c r="B90" s="170"/>
      <c r="C90" s="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4.25" customHeight="1" x14ac:dyDescent="0.3">
      <c r="A91" s="80" t="s">
        <v>74</v>
      </c>
      <c r="B91" s="170"/>
      <c r="C91" s="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24" customHeight="1" x14ac:dyDescent="0.3">
      <c r="A92" s="247" t="str">
        <f>'1. Schemes Details '!B96</f>
        <v xml:space="preserve">Enter project name here </v>
      </c>
      <c r="B92" s="233"/>
      <c r="C92" s="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4.25" customHeight="1" x14ac:dyDescent="0.3">
      <c r="A93" s="80" t="s">
        <v>66</v>
      </c>
      <c r="B93" s="170"/>
      <c r="C93" s="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4.25" customHeight="1" x14ac:dyDescent="0.3">
      <c r="A94" s="80" t="s">
        <v>67</v>
      </c>
      <c r="B94" s="170"/>
      <c r="C94" s="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4.25" customHeight="1" x14ac:dyDescent="0.3">
      <c r="A95" s="80" t="s">
        <v>68</v>
      </c>
      <c r="B95" s="170"/>
      <c r="C95" s="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4.25" customHeight="1" x14ac:dyDescent="0.3">
      <c r="A96" s="80" t="s">
        <v>69</v>
      </c>
      <c r="B96" s="170"/>
      <c r="C96" s="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4.25" customHeight="1" x14ac:dyDescent="0.3">
      <c r="A97" s="80" t="s">
        <v>70</v>
      </c>
      <c r="B97" s="170"/>
      <c r="C97" s="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4.25" customHeight="1" x14ac:dyDescent="0.3">
      <c r="A98" s="80" t="s">
        <v>71</v>
      </c>
      <c r="B98" s="170"/>
      <c r="C98" s="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4.25" customHeight="1" x14ac:dyDescent="0.3">
      <c r="A99" s="80" t="s">
        <v>72</v>
      </c>
      <c r="B99" s="170"/>
      <c r="C99" s="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4.25" customHeight="1" x14ac:dyDescent="0.3">
      <c r="A100" s="183" t="s">
        <v>553</v>
      </c>
      <c r="B100" s="170"/>
      <c r="C100" s="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4.25" customHeight="1" x14ac:dyDescent="0.3">
      <c r="A101" s="80" t="s">
        <v>73</v>
      </c>
      <c r="B101" s="170"/>
      <c r="C101" s="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4.25" customHeight="1" x14ac:dyDescent="0.3">
      <c r="A102" s="80" t="s">
        <v>74</v>
      </c>
      <c r="B102" s="170"/>
      <c r="C102" s="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24" customHeight="1" x14ac:dyDescent="0.3">
      <c r="A103" s="247" t="str">
        <f>'1. Schemes Details '!B108</f>
        <v xml:space="preserve">Enter project name here </v>
      </c>
      <c r="B103" s="233"/>
      <c r="C103" s="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4.25" customHeight="1" x14ac:dyDescent="0.3">
      <c r="A104" s="80" t="s">
        <v>66</v>
      </c>
      <c r="B104" s="170"/>
      <c r="C104" s="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4.25" customHeight="1" x14ac:dyDescent="0.3">
      <c r="A105" s="80" t="s">
        <v>67</v>
      </c>
      <c r="B105" s="170"/>
      <c r="C105" s="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4.25" customHeight="1" x14ac:dyDescent="0.3">
      <c r="A106" s="80" t="s">
        <v>68</v>
      </c>
      <c r="B106" s="170"/>
      <c r="C106" s="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4.25" customHeight="1" x14ac:dyDescent="0.3">
      <c r="A107" s="80" t="s">
        <v>69</v>
      </c>
      <c r="B107" s="170"/>
      <c r="C107" s="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4.25" customHeight="1" x14ac:dyDescent="0.3">
      <c r="A108" s="80" t="s">
        <v>70</v>
      </c>
      <c r="B108" s="170"/>
      <c r="C108" s="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4.25" customHeight="1" x14ac:dyDescent="0.3">
      <c r="A109" s="80" t="s">
        <v>71</v>
      </c>
      <c r="B109" s="170"/>
      <c r="C109" s="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4.25" customHeight="1" x14ac:dyDescent="0.3">
      <c r="A110" s="80" t="s">
        <v>72</v>
      </c>
      <c r="B110" s="170"/>
      <c r="C110" s="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4.25" customHeight="1" x14ac:dyDescent="0.3">
      <c r="A111" s="183" t="s">
        <v>553</v>
      </c>
      <c r="B111" s="170"/>
      <c r="C111" s="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4.25" customHeight="1" x14ac:dyDescent="0.3">
      <c r="A112" s="80" t="s">
        <v>73</v>
      </c>
      <c r="B112" s="170"/>
      <c r="C112" s="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4.25" customHeight="1" x14ac:dyDescent="0.3">
      <c r="A113" s="80" t="s">
        <v>74</v>
      </c>
      <c r="B113" s="170"/>
      <c r="C113" s="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24" customHeight="1" x14ac:dyDescent="0.3">
      <c r="A114" s="247" t="str">
        <f>'1. Schemes Details '!B120</f>
        <v xml:space="preserve">Enter project name here </v>
      </c>
      <c r="B114" s="233"/>
      <c r="C114" s="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4.25" customHeight="1" x14ac:dyDescent="0.3">
      <c r="A115" s="80" t="s">
        <v>66</v>
      </c>
      <c r="B115" s="170"/>
      <c r="C115" s="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4.25" customHeight="1" x14ac:dyDescent="0.3">
      <c r="A116" s="80" t="s">
        <v>67</v>
      </c>
      <c r="B116" s="170"/>
      <c r="C116" s="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4.25" customHeight="1" x14ac:dyDescent="0.3">
      <c r="A117" s="80" t="s">
        <v>68</v>
      </c>
      <c r="B117" s="170"/>
      <c r="C117" s="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4.25" customHeight="1" x14ac:dyDescent="0.3">
      <c r="A118" s="80" t="s">
        <v>69</v>
      </c>
      <c r="B118" s="170"/>
      <c r="C118" s="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4.25" customHeight="1" x14ac:dyDescent="0.3">
      <c r="A119" s="80" t="s">
        <v>70</v>
      </c>
      <c r="B119" s="170"/>
      <c r="C119" s="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4.25" customHeight="1" x14ac:dyDescent="0.3">
      <c r="A120" s="80" t="s">
        <v>71</v>
      </c>
      <c r="B120" s="170"/>
      <c r="C120" s="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4.25" customHeight="1" x14ac:dyDescent="0.3">
      <c r="A121" s="80" t="s">
        <v>72</v>
      </c>
      <c r="B121" s="170"/>
      <c r="C121" s="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4.25" customHeight="1" x14ac:dyDescent="0.3">
      <c r="A122" s="183" t="s">
        <v>553</v>
      </c>
      <c r="B122" s="170"/>
      <c r="C122" s="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4.25" customHeight="1" x14ac:dyDescent="0.3">
      <c r="A123" s="80" t="s">
        <v>73</v>
      </c>
      <c r="B123" s="170"/>
      <c r="C123" s="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4.25" customHeight="1" x14ac:dyDescent="0.3">
      <c r="A124" s="80" t="s">
        <v>74</v>
      </c>
      <c r="B124" s="170"/>
      <c r="C124" s="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24" customHeight="1" x14ac:dyDescent="0.3">
      <c r="A125" s="247" t="str">
        <f>'1. Schemes Details '!B132</f>
        <v xml:space="preserve">Enter project name here </v>
      </c>
      <c r="B125" s="233"/>
      <c r="C125" s="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4.25" customHeight="1" x14ac:dyDescent="0.3">
      <c r="A126" s="80" t="s">
        <v>66</v>
      </c>
      <c r="B126" s="170"/>
      <c r="C126" s="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4.25" customHeight="1" x14ac:dyDescent="0.3">
      <c r="A127" s="80" t="s">
        <v>67</v>
      </c>
      <c r="B127" s="170"/>
      <c r="C127" s="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4.25" customHeight="1" x14ac:dyDescent="0.3">
      <c r="A128" s="80" t="s">
        <v>68</v>
      </c>
      <c r="B128" s="170"/>
      <c r="C128" s="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4.25" customHeight="1" x14ac:dyDescent="0.3">
      <c r="A129" s="80" t="s">
        <v>69</v>
      </c>
      <c r="B129" s="170"/>
      <c r="C129" s="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4.25" customHeight="1" x14ac:dyDescent="0.3">
      <c r="A130" s="80" t="s">
        <v>70</v>
      </c>
      <c r="B130" s="170"/>
      <c r="C130" s="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4.25" customHeight="1" x14ac:dyDescent="0.3">
      <c r="A131" s="80" t="s">
        <v>71</v>
      </c>
      <c r="B131" s="170"/>
      <c r="C131" s="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4.25" customHeight="1" x14ac:dyDescent="0.3">
      <c r="A132" s="80" t="s">
        <v>72</v>
      </c>
      <c r="B132" s="170"/>
      <c r="C132" s="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4.25" customHeight="1" x14ac:dyDescent="0.3">
      <c r="A133" s="183" t="s">
        <v>553</v>
      </c>
      <c r="B133" s="170"/>
      <c r="C133" s="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4.25" customHeight="1" x14ac:dyDescent="0.3">
      <c r="A134" s="80" t="s">
        <v>73</v>
      </c>
      <c r="B134" s="170"/>
      <c r="C134" s="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4.25" customHeight="1" x14ac:dyDescent="0.3">
      <c r="A135" s="80" t="s">
        <v>74</v>
      </c>
      <c r="B135" s="170"/>
      <c r="C135" s="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24" customHeight="1" x14ac:dyDescent="0.3">
      <c r="A136" s="247" t="str">
        <f>'1. Schemes Details '!B144</f>
        <v xml:space="preserve">Enter project name here </v>
      </c>
      <c r="B136" s="233"/>
      <c r="C136" s="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4.25" customHeight="1" x14ac:dyDescent="0.3">
      <c r="A137" s="80" t="s">
        <v>66</v>
      </c>
      <c r="B137" s="170"/>
      <c r="C137" s="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4.25" customHeight="1" x14ac:dyDescent="0.3">
      <c r="A138" s="80" t="s">
        <v>67</v>
      </c>
      <c r="B138" s="170"/>
      <c r="C138" s="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4.25" customHeight="1" x14ac:dyDescent="0.3">
      <c r="A139" s="80" t="s">
        <v>68</v>
      </c>
      <c r="B139" s="170"/>
      <c r="C139" s="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4.25" customHeight="1" x14ac:dyDescent="0.3">
      <c r="A140" s="80" t="s">
        <v>69</v>
      </c>
      <c r="B140" s="170"/>
      <c r="C140" s="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4.25" customHeight="1" x14ac:dyDescent="0.3">
      <c r="A141" s="80" t="s">
        <v>70</v>
      </c>
      <c r="B141" s="170"/>
      <c r="C141" s="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4.25" customHeight="1" x14ac:dyDescent="0.3">
      <c r="A142" s="80" t="s">
        <v>71</v>
      </c>
      <c r="B142" s="170"/>
      <c r="C142" s="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4.25" customHeight="1" x14ac:dyDescent="0.3">
      <c r="A143" s="80" t="s">
        <v>72</v>
      </c>
      <c r="B143" s="170"/>
      <c r="C143" s="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4.25" customHeight="1" x14ac:dyDescent="0.3">
      <c r="A144" s="183" t="s">
        <v>553</v>
      </c>
      <c r="B144" s="170"/>
      <c r="C144" s="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4.25" customHeight="1" x14ac:dyDescent="0.3">
      <c r="A145" s="80" t="s">
        <v>73</v>
      </c>
      <c r="B145" s="170"/>
      <c r="C145" s="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4.25" customHeight="1" x14ac:dyDescent="0.3">
      <c r="A146" s="80" t="s">
        <v>74</v>
      </c>
      <c r="B146" s="170"/>
      <c r="C146" s="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24" customHeight="1" x14ac:dyDescent="0.3">
      <c r="A147" s="247" t="str">
        <f>'1. Schemes Details '!B156</f>
        <v xml:space="preserve">Enter project name here </v>
      </c>
      <c r="B147" s="233"/>
      <c r="C147" s="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4.25" customHeight="1" x14ac:dyDescent="0.3">
      <c r="A148" s="80" t="s">
        <v>66</v>
      </c>
      <c r="B148" s="170"/>
      <c r="C148" s="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4.25" customHeight="1" x14ac:dyDescent="0.3">
      <c r="A149" s="80" t="s">
        <v>67</v>
      </c>
      <c r="B149" s="170"/>
      <c r="C149" s="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4.25" customHeight="1" x14ac:dyDescent="0.3">
      <c r="A150" s="80" t="s">
        <v>68</v>
      </c>
      <c r="B150" s="170"/>
      <c r="C150" s="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4.25" customHeight="1" x14ac:dyDescent="0.3">
      <c r="A151" s="80" t="s">
        <v>69</v>
      </c>
      <c r="B151" s="170"/>
      <c r="C151" s="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4.25" customHeight="1" x14ac:dyDescent="0.3">
      <c r="A152" s="80" t="s">
        <v>70</v>
      </c>
      <c r="B152" s="170"/>
      <c r="C152" s="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4.25" customHeight="1" x14ac:dyDescent="0.3">
      <c r="A153" s="80" t="s">
        <v>71</v>
      </c>
      <c r="B153" s="170"/>
      <c r="C153" s="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4.25" customHeight="1" x14ac:dyDescent="0.3">
      <c r="A154" s="80" t="s">
        <v>72</v>
      </c>
      <c r="B154" s="170"/>
      <c r="C154" s="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4.25" customHeight="1" x14ac:dyDescent="0.3">
      <c r="A155" s="183" t="s">
        <v>553</v>
      </c>
      <c r="B155" s="170"/>
      <c r="C155" s="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4.25" customHeight="1" x14ac:dyDescent="0.3">
      <c r="A156" s="80" t="s">
        <v>73</v>
      </c>
      <c r="B156" s="170"/>
      <c r="C156" s="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4.25" customHeight="1" x14ac:dyDescent="0.3">
      <c r="A157" s="80" t="s">
        <v>74</v>
      </c>
      <c r="B157" s="170"/>
      <c r="C157" s="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24" customHeight="1" x14ac:dyDescent="0.3">
      <c r="A158" s="247" t="str">
        <f>'1. Schemes Details '!B168</f>
        <v xml:space="preserve">Enter project name here </v>
      </c>
      <c r="B158" s="233"/>
      <c r="C158" s="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4.25" customHeight="1" x14ac:dyDescent="0.3">
      <c r="A159" s="80" t="s">
        <v>66</v>
      </c>
      <c r="B159" s="170"/>
      <c r="C159" s="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4.25" customHeight="1" x14ac:dyDescent="0.3">
      <c r="A160" s="80" t="s">
        <v>67</v>
      </c>
      <c r="B160" s="170"/>
      <c r="C160" s="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4.25" customHeight="1" x14ac:dyDescent="0.3">
      <c r="A161" s="80" t="s">
        <v>68</v>
      </c>
      <c r="B161" s="170"/>
      <c r="C161" s="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4.25" customHeight="1" x14ac:dyDescent="0.3">
      <c r="A162" s="80" t="s">
        <v>69</v>
      </c>
      <c r="B162" s="170"/>
      <c r="C162" s="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4.25" customHeight="1" x14ac:dyDescent="0.3">
      <c r="A163" s="80" t="s">
        <v>70</v>
      </c>
      <c r="B163" s="170"/>
      <c r="C163" s="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4.25" customHeight="1" x14ac:dyDescent="0.3">
      <c r="A164" s="80" t="s">
        <v>71</v>
      </c>
      <c r="B164" s="170"/>
      <c r="C164" s="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4.25" customHeight="1" x14ac:dyDescent="0.3">
      <c r="A165" s="80" t="s">
        <v>72</v>
      </c>
      <c r="B165" s="170"/>
      <c r="C165" s="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4.25" customHeight="1" x14ac:dyDescent="0.3">
      <c r="A166" s="183" t="s">
        <v>553</v>
      </c>
      <c r="B166" s="170"/>
      <c r="C166" s="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4.25" customHeight="1" x14ac:dyDescent="0.3">
      <c r="A167" s="80" t="s">
        <v>73</v>
      </c>
      <c r="B167" s="170"/>
      <c r="C167" s="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4.25" customHeight="1" x14ac:dyDescent="0.3">
      <c r="A168" s="80" t="s">
        <v>74</v>
      </c>
      <c r="B168" s="170"/>
      <c r="C168" s="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24" customHeight="1" x14ac:dyDescent="0.3">
      <c r="A169" s="247" t="str">
        <f>'1. Schemes Details '!B180</f>
        <v xml:space="preserve">Enter project name here </v>
      </c>
      <c r="B169" s="233"/>
      <c r="C169" s="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4.25" customHeight="1" x14ac:dyDescent="0.3">
      <c r="A170" s="80" t="s">
        <v>66</v>
      </c>
      <c r="B170" s="170"/>
      <c r="C170" s="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4.25" customHeight="1" x14ac:dyDescent="0.3">
      <c r="A171" s="80" t="s">
        <v>67</v>
      </c>
      <c r="B171" s="170"/>
      <c r="C171" s="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4.25" customHeight="1" x14ac:dyDescent="0.3">
      <c r="A172" s="80" t="s">
        <v>68</v>
      </c>
      <c r="B172" s="170"/>
      <c r="C172" s="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4.25" customHeight="1" x14ac:dyDescent="0.3">
      <c r="A173" s="80" t="s">
        <v>69</v>
      </c>
      <c r="B173" s="170"/>
      <c r="C173" s="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4.25" customHeight="1" x14ac:dyDescent="0.3">
      <c r="A174" s="80" t="s">
        <v>70</v>
      </c>
      <c r="B174" s="170"/>
      <c r="C174" s="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4.25" customHeight="1" x14ac:dyDescent="0.3">
      <c r="A175" s="80" t="s">
        <v>71</v>
      </c>
      <c r="B175" s="170"/>
      <c r="C175" s="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4.25" customHeight="1" x14ac:dyDescent="0.3">
      <c r="A176" s="80" t="s">
        <v>72</v>
      </c>
      <c r="B176" s="170"/>
      <c r="C176" s="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4.25" customHeight="1" x14ac:dyDescent="0.3">
      <c r="A177" s="183" t="s">
        <v>553</v>
      </c>
      <c r="B177" s="170"/>
      <c r="C177" s="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4.25" customHeight="1" x14ac:dyDescent="0.3">
      <c r="A178" s="80" t="s">
        <v>73</v>
      </c>
      <c r="B178" s="170"/>
      <c r="C178" s="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4.25" customHeight="1" x14ac:dyDescent="0.3">
      <c r="A179" s="80" t="s">
        <v>74</v>
      </c>
      <c r="B179" s="170"/>
      <c r="C179" s="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4.25" customHeight="1" x14ac:dyDescent="0.3">
      <c r="A180" s="6"/>
      <c r="B180" s="6"/>
      <c r="C180" s="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4.25" hidden="1" customHeight="1" x14ac:dyDescent="0.3">
      <c r="A181" s="6"/>
      <c r="B181" s="6"/>
      <c r="C181" s="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4.25" hidden="1" customHeight="1" x14ac:dyDescent="0.3">
      <c r="A182" s="6"/>
      <c r="B182" s="6"/>
      <c r="C182" s="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4.25" hidden="1" customHeight="1" x14ac:dyDescent="0.3">
      <c r="A183" s="6"/>
      <c r="B183" s="6"/>
      <c r="C183" s="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4.25" hidden="1" customHeight="1" x14ac:dyDescent="0.3">
      <c r="A184" s="6"/>
      <c r="B184" s="6"/>
      <c r="C184" s="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4.25" hidden="1" customHeight="1" x14ac:dyDescent="0.3">
      <c r="A185" s="6"/>
      <c r="B185" s="6"/>
      <c r="C185" s="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4.25" hidden="1" customHeight="1" x14ac:dyDescent="0.3">
      <c r="A186" s="6"/>
      <c r="B186" s="6"/>
      <c r="C186" s="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4.25" hidden="1" customHeight="1" x14ac:dyDescent="0.3">
      <c r="A187" s="6"/>
      <c r="B187" s="6"/>
      <c r="C187" s="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4.25" hidden="1" customHeight="1" x14ac:dyDescent="0.3">
      <c r="A188" s="6"/>
      <c r="B188" s="6"/>
      <c r="C188" s="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4.25" hidden="1" customHeight="1" x14ac:dyDescent="0.3">
      <c r="A189" s="6"/>
      <c r="B189" s="6"/>
      <c r="C189" s="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4.25" hidden="1" customHeight="1" x14ac:dyDescent="0.3">
      <c r="A190" s="6"/>
      <c r="B190" s="6"/>
      <c r="C190" s="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4.25" hidden="1" customHeight="1" x14ac:dyDescent="0.3">
      <c r="A191" s="6"/>
      <c r="B191" s="6"/>
      <c r="C191" s="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4.25" hidden="1" customHeight="1" x14ac:dyDescent="0.3">
      <c r="A192" s="6"/>
      <c r="B192" s="6"/>
      <c r="C192" s="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4.25" hidden="1" customHeight="1" x14ac:dyDescent="0.3">
      <c r="A193" s="6"/>
      <c r="B193" s="6"/>
      <c r="C193" s="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4.25" hidden="1" customHeight="1" x14ac:dyDescent="0.3">
      <c r="A194" s="6"/>
      <c r="B194" s="6"/>
      <c r="C194" s="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4.25" hidden="1" customHeight="1" x14ac:dyDescent="0.3">
      <c r="A195" s="6"/>
      <c r="B195" s="6"/>
      <c r="C195" s="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4.25" hidden="1" customHeight="1" x14ac:dyDescent="0.3">
      <c r="A196" s="6"/>
      <c r="B196" s="6"/>
      <c r="C196" s="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4.25" hidden="1" customHeight="1" x14ac:dyDescent="0.3">
      <c r="A197" s="6"/>
      <c r="B197" s="6"/>
      <c r="C197" s="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4.25" hidden="1" customHeight="1" x14ac:dyDescent="0.3">
      <c r="A198" s="6"/>
      <c r="B198" s="6"/>
      <c r="C198" s="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4.25" hidden="1" customHeight="1" x14ac:dyDescent="0.3">
      <c r="A199" s="6"/>
      <c r="B199" s="6"/>
      <c r="C199" s="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4.25" hidden="1" customHeight="1" x14ac:dyDescent="0.3">
      <c r="A200" s="6"/>
      <c r="B200" s="6"/>
      <c r="C200" s="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4.25" hidden="1" customHeight="1" x14ac:dyDescent="0.3">
      <c r="A201" s="6"/>
      <c r="B201" s="6"/>
      <c r="C201" s="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4.25" hidden="1" customHeight="1" x14ac:dyDescent="0.3">
      <c r="A202" s="6"/>
      <c r="B202" s="6"/>
      <c r="C202" s="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4.25" hidden="1" customHeight="1" x14ac:dyDescent="0.3">
      <c r="A203" s="6"/>
      <c r="B203" s="6"/>
      <c r="C203" s="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4.25" hidden="1" customHeight="1" x14ac:dyDescent="0.3">
      <c r="A204" s="6"/>
      <c r="B204" s="6"/>
      <c r="C204" s="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4.25" hidden="1" customHeight="1" x14ac:dyDescent="0.3">
      <c r="A205" s="6"/>
      <c r="B205" s="6"/>
      <c r="C205" s="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4.25" hidden="1" customHeight="1" x14ac:dyDescent="0.3">
      <c r="A206" s="6"/>
      <c r="B206" s="6"/>
      <c r="C206" s="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4.25" hidden="1" customHeight="1" x14ac:dyDescent="0.3">
      <c r="A207" s="6"/>
      <c r="B207" s="6"/>
      <c r="C207" s="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4.25" hidden="1" customHeight="1" x14ac:dyDescent="0.3">
      <c r="A208" s="6"/>
      <c r="B208" s="6"/>
      <c r="C208" s="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4.25" hidden="1" customHeight="1" x14ac:dyDescent="0.3">
      <c r="A209" s="6"/>
      <c r="B209" s="6"/>
      <c r="C209" s="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4.25" hidden="1" customHeight="1" x14ac:dyDescent="0.3">
      <c r="A210" s="6"/>
      <c r="B210" s="6"/>
      <c r="C210" s="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4.25" hidden="1" customHeight="1" x14ac:dyDescent="0.3">
      <c r="A211" s="6"/>
      <c r="B211" s="6"/>
      <c r="C211" s="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4.25" hidden="1" customHeight="1" x14ac:dyDescent="0.3">
      <c r="A212" s="6"/>
      <c r="B212" s="6"/>
      <c r="C212" s="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4.25" hidden="1" customHeight="1" x14ac:dyDescent="0.3">
      <c r="A213" s="6"/>
      <c r="B213" s="6"/>
      <c r="C213" s="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4.25" hidden="1" customHeight="1" x14ac:dyDescent="0.3">
      <c r="A214" s="6"/>
      <c r="B214" s="6"/>
      <c r="C214" s="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4.25" hidden="1" customHeight="1" x14ac:dyDescent="0.3">
      <c r="A215" s="6"/>
      <c r="B215" s="6"/>
      <c r="C215" s="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4.25" hidden="1" customHeight="1" x14ac:dyDescent="0.3">
      <c r="A216" s="6"/>
      <c r="B216" s="6"/>
      <c r="C216" s="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4.25" hidden="1" customHeight="1" x14ac:dyDescent="0.3">
      <c r="A217" s="6"/>
      <c r="B217" s="6"/>
      <c r="C217" s="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4.25" hidden="1" customHeight="1" x14ac:dyDescent="0.3">
      <c r="A218" s="6"/>
      <c r="B218" s="6"/>
      <c r="C218" s="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4.25" hidden="1" customHeight="1" x14ac:dyDescent="0.3">
      <c r="A219" s="6"/>
      <c r="B219" s="6"/>
      <c r="C219" s="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4.25" hidden="1" customHeight="1" x14ac:dyDescent="0.3">
      <c r="A220" s="6"/>
      <c r="B220" s="6"/>
      <c r="C220" s="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4.25" hidden="1" customHeight="1" x14ac:dyDescent="0.3">
      <c r="A221" s="6"/>
      <c r="B221" s="6"/>
      <c r="C221" s="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4.25" hidden="1" customHeight="1" x14ac:dyDescent="0.3">
      <c r="A222" s="6"/>
      <c r="B222" s="6"/>
      <c r="C222" s="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4.25" hidden="1" customHeight="1" x14ac:dyDescent="0.3">
      <c r="A223" s="6"/>
      <c r="B223" s="6"/>
      <c r="C223" s="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4.25" hidden="1" customHeight="1" x14ac:dyDescent="0.3">
      <c r="A224" s="6"/>
      <c r="B224" s="6"/>
      <c r="C224" s="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4.25" hidden="1" customHeight="1" x14ac:dyDescent="0.3">
      <c r="A225" s="6"/>
      <c r="B225" s="6"/>
      <c r="C225" s="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4.25" hidden="1" customHeight="1" x14ac:dyDescent="0.3">
      <c r="A226" s="6"/>
      <c r="B226" s="6"/>
      <c r="C226" s="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4.25" hidden="1" customHeight="1" x14ac:dyDescent="0.3">
      <c r="A227" s="6"/>
      <c r="B227" s="6"/>
      <c r="C227" s="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4.25" hidden="1" customHeight="1" x14ac:dyDescent="0.3">
      <c r="A228" s="6"/>
      <c r="B228" s="6"/>
      <c r="C228" s="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4.25" hidden="1" customHeight="1" x14ac:dyDescent="0.3">
      <c r="A229" s="6"/>
      <c r="B229" s="6"/>
      <c r="C229" s="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4.25" hidden="1" customHeight="1" x14ac:dyDescent="0.3">
      <c r="A230" s="6"/>
      <c r="B230" s="6"/>
      <c r="C230" s="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4.25" hidden="1" customHeight="1" x14ac:dyDescent="0.3">
      <c r="A231" s="6"/>
      <c r="B231" s="6"/>
      <c r="C231" s="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4.25" hidden="1" customHeight="1" x14ac:dyDescent="0.3">
      <c r="A232" s="6"/>
      <c r="B232" s="6"/>
      <c r="C232" s="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4.25" hidden="1" customHeight="1" x14ac:dyDescent="0.3">
      <c r="A233" s="6"/>
      <c r="B233" s="6"/>
      <c r="C233" s="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4.25" hidden="1" customHeight="1" x14ac:dyDescent="0.3">
      <c r="A234" s="6"/>
      <c r="B234" s="6"/>
      <c r="C234" s="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4.25" hidden="1" customHeight="1" x14ac:dyDescent="0.3">
      <c r="A235" s="6"/>
      <c r="B235" s="6"/>
      <c r="C235" s="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4.25" hidden="1" customHeight="1" x14ac:dyDescent="0.3">
      <c r="A236" s="6"/>
      <c r="B236" s="6"/>
      <c r="C236" s="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4.25" hidden="1" customHeight="1" x14ac:dyDescent="0.3">
      <c r="A237" s="6"/>
      <c r="B237" s="6"/>
      <c r="C237" s="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4.25" hidden="1" customHeight="1" x14ac:dyDescent="0.3">
      <c r="A238" s="6"/>
      <c r="B238" s="6"/>
      <c r="C238" s="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4.25" hidden="1" customHeight="1" x14ac:dyDescent="0.3">
      <c r="A239" s="6"/>
      <c r="B239" s="6"/>
      <c r="C239" s="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4.25" hidden="1" customHeight="1" x14ac:dyDescent="0.3">
      <c r="A240" s="6"/>
      <c r="B240" s="6"/>
      <c r="C240" s="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4.25" hidden="1" customHeight="1" x14ac:dyDescent="0.3">
      <c r="A241" s="6"/>
      <c r="B241" s="6"/>
      <c r="C241" s="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4.25" hidden="1" customHeight="1" x14ac:dyDescent="0.3">
      <c r="A242" s="6"/>
      <c r="B242" s="6"/>
      <c r="C242" s="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4.25" hidden="1" customHeight="1" x14ac:dyDescent="0.3">
      <c r="A243" s="6"/>
      <c r="B243" s="6"/>
      <c r="C243" s="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4.25" hidden="1" customHeight="1" x14ac:dyDescent="0.3">
      <c r="A244" s="6"/>
      <c r="B244" s="6"/>
      <c r="C244" s="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4.25" hidden="1" customHeight="1" x14ac:dyDescent="0.3">
      <c r="A245" s="6"/>
      <c r="B245" s="6"/>
      <c r="C245" s="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4.25" hidden="1" customHeight="1" x14ac:dyDescent="0.3">
      <c r="A246" s="6"/>
      <c r="B246" s="6"/>
      <c r="C246" s="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4.25" hidden="1" customHeight="1" x14ac:dyDescent="0.3">
      <c r="A247" s="6"/>
      <c r="B247" s="6"/>
      <c r="C247" s="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4.25" hidden="1" customHeight="1" x14ac:dyDescent="0.3">
      <c r="A248" s="6"/>
      <c r="B248" s="6"/>
      <c r="C248" s="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4.25" hidden="1" customHeight="1" x14ac:dyDescent="0.3">
      <c r="A249" s="6"/>
      <c r="B249" s="6"/>
      <c r="C249" s="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4.25" hidden="1" customHeight="1" x14ac:dyDescent="0.3">
      <c r="A250" s="6"/>
      <c r="B250" s="6"/>
      <c r="C250" s="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4.25" hidden="1" customHeight="1" x14ac:dyDescent="0.3">
      <c r="A251" s="6"/>
      <c r="B251" s="6"/>
      <c r="C251" s="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4.25" hidden="1" customHeight="1" x14ac:dyDescent="0.3">
      <c r="A252" s="6"/>
      <c r="B252" s="6"/>
      <c r="C252" s="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4.25" hidden="1" customHeight="1" x14ac:dyDescent="0.3">
      <c r="A253" s="6"/>
      <c r="B253" s="6"/>
      <c r="C253" s="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4.25" hidden="1" customHeight="1" x14ac:dyDescent="0.3">
      <c r="A254" s="6"/>
      <c r="B254" s="6"/>
      <c r="C254" s="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4.25" hidden="1" customHeight="1" x14ac:dyDescent="0.3">
      <c r="A255" s="6"/>
      <c r="B255" s="6"/>
      <c r="C255" s="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4.25" hidden="1" customHeight="1" x14ac:dyDescent="0.3">
      <c r="A256" s="6"/>
      <c r="B256" s="6"/>
      <c r="C256" s="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4.25" hidden="1" customHeight="1" x14ac:dyDescent="0.3">
      <c r="A257" s="8"/>
      <c r="B257" s="8"/>
      <c r="C257" s="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4.25" hidden="1" customHeight="1" x14ac:dyDescent="0.3">
      <c r="A258" s="8"/>
      <c r="B258" s="8"/>
      <c r="C258" s="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4.25" hidden="1" customHeight="1" x14ac:dyDescent="0.3">
      <c r="A259" s="8"/>
      <c r="B259" s="8"/>
      <c r="C259" s="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4.25" hidden="1" customHeight="1" x14ac:dyDescent="0.3">
      <c r="A260" s="8"/>
      <c r="B260" s="8"/>
      <c r="C260" s="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4.25" hidden="1" customHeight="1" x14ac:dyDescent="0.3">
      <c r="A261" s="8"/>
      <c r="B261" s="8"/>
      <c r="C261" s="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4.25" hidden="1" customHeight="1" x14ac:dyDescent="0.3">
      <c r="A262" s="8"/>
      <c r="B262" s="8"/>
      <c r="C262" s="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4.25" hidden="1" customHeight="1" x14ac:dyDescent="0.3">
      <c r="A263" s="8"/>
      <c r="B263" s="8"/>
      <c r="C263" s="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4.25" hidden="1" customHeight="1" x14ac:dyDescent="0.3">
      <c r="A264" s="8"/>
      <c r="B264" s="8"/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4.25" hidden="1" customHeight="1" x14ac:dyDescent="0.3">
      <c r="A265" s="8"/>
      <c r="B265" s="8"/>
      <c r="C265" s="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4.25" hidden="1" customHeight="1" x14ac:dyDescent="0.3">
      <c r="A266" s="8"/>
      <c r="B266" s="8"/>
      <c r="C266" s="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4.25" hidden="1" customHeight="1" x14ac:dyDescent="0.3">
      <c r="A267" s="8"/>
      <c r="B267" s="8"/>
      <c r="C267" s="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4.25" hidden="1" customHeight="1" x14ac:dyDescent="0.3">
      <c r="A268" s="8"/>
      <c r="B268" s="8"/>
      <c r="C268" s="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4.25" hidden="1" customHeight="1" x14ac:dyDescent="0.3">
      <c r="A269" s="8"/>
      <c r="B269" s="8"/>
      <c r="C269" s="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4.25" hidden="1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4.25" hidden="1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4.25" hidden="1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4.25" hidden="1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4.25" hidden="1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4.25" hidden="1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4.25" hidden="1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4.25" hidden="1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4.25" hidden="1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4.25" hidden="1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4.25" hidden="1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4.25" hidden="1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4.25" hidden="1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4.25" hidden="1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4.25" hidden="1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4.25" hidden="1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4.25" hidden="1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4.25" hidden="1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4.25" hidden="1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4.25" hidden="1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4.25" hidden="1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4.25" hidden="1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4.25" hidden="1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4.25" hidden="1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4.25" hidden="1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4.25" hidden="1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4.25" hidden="1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4.25" hidden="1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4.25" hidden="1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4.25" hidden="1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4.25" hidden="1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4.25" hidden="1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4.25" hidden="1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4.25" hidden="1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4.25" hidden="1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4.25" hidden="1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4.25" hidden="1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4.25" hidden="1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4.25" hidden="1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4.25" hidden="1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4.25" hidden="1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4.25" hidden="1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4.25" hidden="1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4.25" hidden="1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4.25" hidden="1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4.25" hidden="1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4.25" hidden="1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4.25" hidden="1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4.25" hidden="1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4.25" hidden="1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4.25" hidden="1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4.25" hidden="1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4.25" hidden="1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4.25" hidden="1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4.25" hidden="1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4.25" hidden="1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4.25" hidden="1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4.25" hidden="1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4.25" hidden="1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4.25" hidden="1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4.25" hidden="1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4.25" hidden="1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4.25" hidden="1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4.25" hidden="1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4.25" hidden="1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4.25" hidden="1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4.25" hidden="1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4.25" hidden="1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4.25" hidden="1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4.25" hidden="1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4.25" hidden="1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4.25" hidden="1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4.25" hidden="1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4.25" hidden="1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4.25" hidden="1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4.25" hidden="1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4.25" hidden="1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4.25" hidden="1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4.25" hidden="1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4.25" hidden="1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4.25" hidden="1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4.25" hidden="1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4.25" hidden="1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4.25" hidden="1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4.25" hidden="1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4.25" hidden="1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4.25" hidden="1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4.25" hidden="1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4.25" hidden="1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4.25" hidden="1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4.25" hidden="1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4.25" hidden="1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4.25" hidden="1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4.25" hidden="1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4.25" hidden="1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4.25" hidden="1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4.25" hidden="1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4.25" hidden="1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4.25" hidden="1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4.25" hidden="1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4.25" hidden="1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4.25" hidden="1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4.25" hidden="1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4.25" hidden="1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4.25" hidden="1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4.25" hidden="1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4.25" hidden="1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4.25" hidden="1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4.25" hidden="1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4.25" hidden="1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.75" customHeight="1" x14ac:dyDescent="0.3"/>
    <row r="381" spans="1:24" ht="15.75" hidden="1" customHeight="1" x14ac:dyDescent="0.3"/>
    <row r="382" spans="1:24" ht="15.75" hidden="1" customHeight="1" x14ac:dyDescent="0.3"/>
    <row r="383" spans="1:24" ht="15.75" hidden="1" customHeight="1" x14ac:dyDescent="0.3"/>
    <row r="384" spans="1:24" ht="15.75" hidden="1" customHeight="1" x14ac:dyDescent="0.3"/>
    <row r="385" ht="15.75" hidden="1" customHeight="1" x14ac:dyDescent="0.3"/>
    <row r="386" ht="15.75" hidden="1" customHeight="1" x14ac:dyDescent="0.3"/>
    <row r="387" ht="15.75" hidden="1" customHeight="1" x14ac:dyDescent="0.3"/>
    <row r="388" ht="15.75" hidden="1" customHeight="1" x14ac:dyDescent="0.3"/>
    <row r="389" ht="15.75" hidden="1" customHeight="1" x14ac:dyDescent="0.3"/>
    <row r="390" ht="15.75" hidden="1" customHeight="1" x14ac:dyDescent="0.3"/>
    <row r="391" ht="15.75" hidden="1" customHeight="1" x14ac:dyDescent="0.3"/>
    <row r="392" ht="15.75" hidden="1" customHeight="1" x14ac:dyDescent="0.3"/>
    <row r="393" ht="15.75" hidden="1" customHeight="1" x14ac:dyDescent="0.3"/>
    <row r="394" ht="15.75" hidden="1" customHeight="1" x14ac:dyDescent="0.3"/>
    <row r="395" ht="15.75" hidden="1" customHeight="1" x14ac:dyDescent="0.3"/>
    <row r="396" ht="15.75" hidden="1" customHeight="1" x14ac:dyDescent="0.3"/>
    <row r="397" ht="15.75" hidden="1" customHeight="1" x14ac:dyDescent="0.3"/>
    <row r="398" ht="15.75" hidden="1" customHeight="1" x14ac:dyDescent="0.3"/>
    <row r="399" ht="15.75" hidden="1" customHeight="1" x14ac:dyDescent="0.3"/>
    <row r="400" ht="15.75" hidden="1" customHeight="1" x14ac:dyDescent="0.3"/>
    <row r="401" ht="15.75" hidden="1" customHeight="1" x14ac:dyDescent="0.3"/>
    <row r="402" ht="15.75" hidden="1" customHeight="1" x14ac:dyDescent="0.3"/>
    <row r="403" ht="15.75" hidden="1" customHeight="1" x14ac:dyDescent="0.3"/>
    <row r="404" ht="15.75" hidden="1" customHeight="1" x14ac:dyDescent="0.3"/>
    <row r="405" ht="15.75" hidden="1" customHeight="1" x14ac:dyDescent="0.3"/>
    <row r="406" ht="15.75" hidden="1" customHeight="1" x14ac:dyDescent="0.3"/>
    <row r="407" ht="15.75" hidden="1" customHeight="1" x14ac:dyDescent="0.3"/>
    <row r="408" ht="15.75" hidden="1" customHeight="1" x14ac:dyDescent="0.3"/>
    <row r="409" ht="15.75" hidden="1" customHeight="1" x14ac:dyDescent="0.3"/>
    <row r="410" ht="15.75" hidden="1" customHeight="1" x14ac:dyDescent="0.3"/>
    <row r="411" ht="15.75" hidden="1" customHeight="1" x14ac:dyDescent="0.3"/>
    <row r="412" ht="15.75" hidden="1" customHeight="1" x14ac:dyDescent="0.3"/>
    <row r="413" ht="15.75" hidden="1" customHeight="1" x14ac:dyDescent="0.3"/>
    <row r="414" ht="15.75" hidden="1" customHeight="1" x14ac:dyDescent="0.3"/>
    <row r="415" ht="15.75" hidden="1" customHeight="1" x14ac:dyDescent="0.3"/>
    <row r="416" ht="15.75" hidden="1" customHeight="1" x14ac:dyDescent="0.3"/>
    <row r="417" ht="15.75" hidden="1" customHeight="1" x14ac:dyDescent="0.3"/>
    <row r="418" ht="15.75" hidden="1" customHeight="1" x14ac:dyDescent="0.3"/>
    <row r="419" ht="15.75" hidden="1" customHeight="1" x14ac:dyDescent="0.3"/>
    <row r="420" ht="15.75" hidden="1" customHeight="1" x14ac:dyDescent="0.3"/>
    <row r="421" ht="15.75" hidden="1" customHeight="1" x14ac:dyDescent="0.3"/>
    <row r="422" ht="15.75" hidden="1" customHeight="1" x14ac:dyDescent="0.3"/>
    <row r="423" ht="15.75" hidden="1" customHeight="1" x14ac:dyDescent="0.3"/>
    <row r="424" ht="15.75" hidden="1" customHeight="1" x14ac:dyDescent="0.3"/>
    <row r="425" ht="15.75" hidden="1" customHeight="1" x14ac:dyDescent="0.3"/>
    <row r="426" ht="15.75" hidden="1" customHeight="1" x14ac:dyDescent="0.3"/>
    <row r="427" ht="15.75" hidden="1" customHeight="1" x14ac:dyDescent="0.3"/>
    <row r="428" ht="15.75" hidden="1" customHeight="1" x14ac:dyDescent="0.3"/>
    <row r="429" ht="15.75" hidden="1" customHeight="1" x14ac:dyDescent="0.3"/>
    <row r="430" ht="15.75" hidden="1" customHeight="1" x14ac:dyDescent="0.3"/>
    <row r="431" ht="15.75" hidden="1" customHeight="1" x14ac:dyDescent="0.3"/>
    <row r="432" ht="15.75" hidden="1" customHeight="1" x14ac:dyDescent="0.3"/>
    <row r="433" ht="15.75" hidden="1" customHeight="1" x14ac:dyDescent="0.3"/>
    <row r="434" ht="15.75" hidden="1" customHeight="1" x14ac:dyDescent="0.3"/>
    <row r="435" ht="15.75" hidden="1" customHeight="1" x14ac:dyDescent="0.3"/>
    <row r="436" ht="15.75" hidden="1" customHeight="1" x14ac:dyDescent="0.3"/>
    <row r="437" ht="15.75" hidden="1" customHeight="1" x14ac:dyDescent="0.3"/>
    <row r="438" ht="15.75" hidden="1" customHeight="1" x14ac:dyDescent="0.3"/>
    <row r="439" ht="15.75" hidden="1" customHeight="1" x14ac:dyDescent="0.3"/>
    <row r="440" ht="15.75" hidden="1" customHeight="1" x14ac:dyDescent="0.3"/>
    <row r="441" ht="15.75" hidden="1" customHeight="1" x14ac:dyDescent="0.3"/>
    <row r="442" ht="15.75" hidden="1" customHeight="1" x14ac:dyDescent="0.3"/>
    <row r="443" ht="15.75" hidden="1" customHeight="1" x14ac:dyDescent="0.3"/>
    <row r="444" ht="15.75" hidden="1" customHeight="1" x14ac:dyDescent="0.3"/>
    <row r="445" ht="15.75" hidden="1" customHeight="1" x14ac:dyDescent="0.3"/>
    <row r="446" ht="15.75" hidden="1" customHeight="1" x14ac:dyDescent="0.3"/>
    <row r="447" ht="15.75" hidden="1" customHeight="1" x14ac:dyDescent="0.3"/>
    <row r="448" ht="15.75" hidden="1" customHeight="1" x14ac:dyDescent="0.3"/>
    <row r="449" ht="15.75" hidden="1" customHeight="1" x14ac:dyDescent="0.3"/>
    <row r="450" ht="15.75" hidden="1" customHeight="1" x14ac:dyDescent="0.3"/>
    <row r="451" ht="15.75" hidden="1" customHeight="1" x14ac:dyDescent="0.3"/>
    <row r="452" ht="15.75" hidden="1" customHeight="1" x14ac:dyDescent="0.3"/>
    <row r="453" ht="15.75" hidden="1" customHeight="1" x14ac:dyDescent="0.3"/>
    <row r="454" ht="15.75" hidden="1" customHeight="1" x14ac:dyDescent="0.3"/>
    <row r="455" ht="15.75" hidden="1" customHeight="1" x14ac:dyDescent="0.3"/>
    <row r="456" ht="15.75" hidden="1" customHeight="1" x14ac:dyDescent="0.3"/>
    <row r="457" ht="15.75" hidden="1" customHeight="1" x14ac:dyDescent="0.3"/>
    <row r="458" ht="15.75" hidden="1" customHeight="1" x14ac:dyDescent="0.3"/>
    <row r="459" ht="15.75" hidden="1" customHeight="1" x14ac:dyDescent="0.3"/>
    <row r="460" ht="15.75" hidden="1" customHeight="1" x14ac:dyDescent="0.3"/>
    <row r="461" ht="15.75" hidden="1" customHeight="1" x14ac:dyDescent="0.3"/>
    <row r="462" ht="15.75" hidden="1" customHeight="1" x14ac:dyDescent="0.3"/>
    <row r="463" ht="15.75" hidden="1" customHeight="1" x14ac:dyDescent="0.3"/>
    <row r="464" ht="15.75" hidden="1" customHeight="1" x14ac:dyDescent="0.3"/>
    <row r="465" ht="15.75" hidden="1" customHeight="1" x14ac:dyDescent="0.3"/>
    <row r="466" ht="15.75" hidden="1" customHeight="1" x14ac:dyDescent="0.3"/>
    <row r="467" ht="15.75" hidden="1" customHeight="1" x14ac:dyDescent="0.3"/>
    <row r="468" ht="15.75" hidden="1" customHeight="1" x14ac:dyDescent="0.3"/>
    <row r="469" ht="15.75" hidden="1" customHeight="1" x14ac:dyDescent="0.3"/>
    <row r="470" ht="15.75" hidden="1" customHeight="1" x14ac:dyDescent="0.3"/>
    <row r="471" ht="15.75" hidden="1" customHeight="1" x14ac:dyDescent="0.3"/>
    <row r="472" ht="15.75" hidden="1" customHeight="1" x14ac:dyDescent="0.3"/>
    <row r="473" ht="15.75" hidden="1" customHeight="1" x14ac:dyDescent="0.3"/>
    <row r="474" ht="15.75" hidden="1" customHeight="1" x14ac:dyDescent="0.3"/>
    <row r="475" ht="15.75" hidden="1" customHeight="1" x14ac:dyDescent="0.3"/>
    <row r="476" ht="15.75" hidden="1" customHeight="1" x14ac:dyDescent="0.3"/>
    <row r="477" ht="15.75" hidden="1" customHeight="1" x14ac:dyDescent="0.3"/>
    <row r="478" ht="15.75" hidden="1" customHeight="1" x14ac:dyDescent="0.3"/>
    <row r="479" ht="15.75" hidden="1" customHeight="1" x14ac:dyDescent="0.3"/>
    <row r="480" ht="15.75" hidden="1" customHeight="1" x14ac:dyDescent="0.3"/>
    <row r="481" ht="15.75" hidden="1" customHeight="1" x14ac:dyDescent="0.3"/>
    <row r="482" ht="15.75" hidden="1" customHeight="1" x14ac:dyDescent="0.3"/>
    <row r="483" ht="15.75" hidden="1" customHeight="1" x14ac:dyDescent="0.3"/>
    <row r="484" ht="15.75" hidden="1" customHeight="1" x14ac:dyDescent="0.3"/>
    <row r="485" ht="15.75" hidden="1" customHeight="1" x14ac:dyDescent="0.3"/>
    <row r="486" ht="15.75" hidden="1" customHeight="1" x14ac:dyDescent="0.3"/>
    <row r="487" ht="15.75" hidden="1" customHeight="1" x14ac:dyDescent="0.3"/>
    <row r="488" ht="15.75" hidden="1" customHeight="1" x14ac:dyDescent="0.3"/>
    <row r="489" ht="15.75" hidden="1" customHeight="1" x14ac:dyDescent="0.3"/>
    <row r="490" ht="15.75" hidden="1" customHeight="1" x14ac:dyDescent="0.3"/>
    <row r="491" ht="15.75" hidden="1" customHeight="1" x14ac:dyDescent="0.3"/>
    <row r="492" ht="15.75" hidden="1" customHeight="1" x14ac:dyDescent="0.3"/>
    <row r="493" ht="15.75" hidden="1" customHeight="1" x14ac:dyDescent="0.3"/>
    <row r="494" ht="15.75" hidden="1" customHeight="1" x14ac:dyDescent="0.3"/>
    <row r="495" ht="15.75" hidden="1" customHeight="1" x14ac:dyDescent="0.3"/>
    <row r="496" ht="15.75" hidden="1" customHeight="1" x14ac:dyDescent="0.3"/>
    <row r="497" ht="15.75" hidden="1" customHeight="1" x14ac:dyDescent="0.3"/>
    <row r="498" ht="15.75" hidden="1" customHeight="1" x14ac:dyDescent="0.3"/>
    <row r="499" ht="15.75" hidden="1" customHeight="1" x14ac:dyDescent="0.3"/>
    <row r="500" ht="15.75" hidden="1" customHeight="1" x14ac:dyDescent="0.3"/>
    <row r="501" ht="15.75" hidden="1" customHeight="1" x14ac:dyDescent="0.3"/>
    <row r="502" ht="15.75" hidden="1" customHeight="1" x14ac:dyDescent="0.3"/>
    <row r="503" ht="15.75" hidden="1" customHeight="1" x14ac:dyDescent="0.3"/>
    <row r="504" ht="15.75" hidden="1" customHeight="1" x14ac:dyDescent="0.3"/>
    <row r="505" ht="15.75" hidden="1" customHeight="1" x14ac:dyDescent="0.3"/>
    <row r="506" ht="15.75" hidden="1" customHeight="1" x14ac:dyDescent="0.3"/>
    <row r="507" ht="15.75" hidden="1" customHeight="1" x14ac:dyDescent="0.3"/>
    <row r="508" ht="15.75" hidden="1" customHeight="1" x14ac:dyDescent="0.3"/>
    <row r="509" ht="15.75" hidden="1" customHeight="1" x14ac:dyDescent="0.3"/>
    <row r="510" ht="15.75" hidden="1" customHeight="1" x14ac:dyDescent="0.3"/>
    <row r="511" ht="15.75" hidden="1" customHeight="1" x14ac:dyDescent="0.3"/>
    <row r="512" ht="15.75" hidden="1" customHeight="1" x14ac:dyDescent="0.3"/>
    <row r="513" ht="15.75" hidden="1" customHeight="1" x14ac:dyDescent="0.3"/>
    <row r="514" ht="15.75" hidden="1" customHeight="1" x14ac:dyDescent="0.3"/>
    <row r="515" ht="15.75" hidden="1" customHeight="1" x14ac:dyDescent="0.3"/>
    <row r="516" ht="15.75" hidden="1" customHeight="1" x14ac:dyDescent="0.3"/>
    <row r="517" ht="15.75" hidden="1" customHeight="1" x14ac:dyDescent="0.3"/>
    <row r="518" ht="15.75" hidden="1" customHeight="1" x14ac:dyDescent="0.3"/>
    <row r="519" ht="15.75" hidden="1" customHeight="1" x14ac:dyDescent="0.3"/>
    <row r="520" ht="15.75" hidden="1" customHeight="1" x14ac:dyDescent="0.3"/>
    <row r="521" ht="15.75" hidden="1" customHeight="1" x14ac:dyDescent="0.3"/>
    <row r="522" ht="15.75" hidden="1" customHeight="1" x14ac:dyDescent="0.3"/>
    <row r="523" ht="15.75" hidden="1" customHeight="1" x14ac:dyDescent="0.3"/>
    <row r="524" ht="15.75" hidden="1" customHeight="1" x14ac:dyDescent="0.3"/>
    <row r="525" ht="15.75" hidden="1" customHeight="1" x14ac:dyDescent="0.3"/>
    <row r="526" ht="15.75" hidden="1" customHeight="1" x14ac:dyDescent="0.3"/>
    <row r="527" ht="15.75" hidden="1" customHeight="1" x14ac:dyDescent="0.3"/>
    <row r="528" ht="15.75" hidden="1" customHeight="1" x14ac:dyDescent="0.3"/>
    <row r="529" ht="15.75" hidden="1" customHeight="1" x14ac:dyDescent="0.3"/>
    <row r="530" ht="15.75" hidden="1" customHeight="1" x14ac:dyDescent="0.3"/>
    <row r="531" ht="15.75" hidden="1" customHeight="1" x14ac:dyDescent="0.3"/>
    <row r="532" ht="15.75" hidden="1" customHeight="1" x14ac:dyDescent="0.3"/>
    <row r="533" ht="15.75" hidden="1" customHeight="1" x14ac:dyDescent="0.3"/>
    <row r="534" ht="15.75" hidden="1" customHeight="1" x14ac:dyDescent="0.3"/>
    <row r="535" ht="15.75" hidden="1" customHeight="1" x14ac:dyDescent="0.3"/>
    <row r="536" ht="15.75" hidden="1" customHeight="1" x14ac:dyDescent="0.3"/>
    <row r="537" ht="15.75" hidden="1" customHeight="1" x14ac:dyDescent="0.3"/>
    <row r="538" ht="15.75" hidden="1" customHeight="1" x14ac:dyDescent="0.3"/>
    <row r="539" ht="15.75" hidden="1" customHeight="1" x14ac:dyDescent="0.3"/>
    <row r="540" ht="15.75" hidden="1" customHeight="1" x14ac:dyDescent="0.3"/>
    <row r="541" ht="15.75" hidden="1" customHeight="1" x14ac:dyDescent="0.3"/>
    <row r="542" ht="15.75" hidden="1" customHeight="1" x14ac:dyDescent="0.3"/>
    <row r="543" ht="15.75" hidden="1" customHeight="1" x14ac:dyDescent="0.3"/>
    <row r="544" ht="15.75" hidden="1" customHeight="1" x14ac:dyDescent="0.3"/>
    <row r="545" ht="15.75" hidden="1" customHeight="1" x14ac:dyDescent="0.3"/>
    <row r="546" ht="15.75" hidden="1" customHeight="1" x14ac:dyDescent="0.3"/>
    <row r="547" ht="15.75" hidden="1" customHeight="1" x14ac:dyDescent="0.3"/>
    <row r="548" ht="15.75" hidden="1" customHeight="1" x14ac:dyDescent="0.3"/>
    <row r="549" ht="15.75" hidden="1" customHeight="1" x14ac:dyDescent="0.3"/>
    <row r="550" ht="15.75" hidden="1" customHeight="1" x14ac:dyDescent="0.3"/>
    <row r="551" ht="15.75" hidden="1" customHeight="1" x14ac:dyDescent="0.3"/>
    <row r="552" ht="15.75" hidden="1" customHeight="1" x14ac:dyDescent="0.3"/>
    <row r="553" ht="15.75" hidden="1" customHeight="1" x14ac:dyDescent="0.3"/>
    <row r="554" ht="15.75" hidden="1" customHeight="1" x14ac:dyDescent="0.3"/>
    <row r="555" ht="15.75" hidden="1" customHeight="1" x14ac:dyDescent="0.3"/>
    <row r="556" ht="15.75" hidden="1" customHeight="1" x14ac:dyDescent="0.3"/>
    <row r="557" ht="15.75" hidden="1" customHeight="1" x14ac:dyDescent="0.3"/>
    <row r="558" ht="15.75" hidden="1" customHeight="1" x14ac:dyDescent="0.3"/>
    <row r="559" ht="15.75" hidden="1" customHeight="1" x14ac:dyDescent="0.3"/>
    <row r="560" ht="15.75" hidden="1" customHeight="1" x14ac:dyDescent="0.3"/>
    <row r="561" ht="15.75" hidden="1" customHeight="1" x14ac:dyDescent="0.3"/>
    <row r="562" ht="15.75" hidden="1" customHeight="1" x14ac:dyDescent="0.3"/>
    <row r="563" ht="15.75" hidden="1" customHeight="1" x14ac:dyDescent="0.3"/>
    <row r="564" ht="15.75" hidden="1" customHeight="1" x14ac:dyDescent="0.3"/>
    <row r="565" ht="15.75" hidden="1" customHeight="1" x14ac:dyDescent="0.3"/>
    <row r="566" ht="15.75" hidden="1" customHeight="1" x14ac:dyDescent="0.3"/>
    <row r="567" ht="15.75" hidden="1" customHeight="1" x14ac:dyDescent="0.3"/>
    <row r="568" ht="15.75" hidden="1" customHeight="1" x14ac:dyDescent="0.3"/>
    <row r="569" ht="15.75" hidden="1" customHeight="1" x14ac:dyDescent="0.3"/>
    <row r="570" ht="15.75" hidden="1" customHeight="1" x14ac:dyDescent="0.3"/>
    <row r="571" ht="15.75" hidden="1" customHeight="1" x14ac:dyDescent="0.3"/>
    <row r="572" ht="15.75" hidden="1" customHeight="1" x14ac:dyDescent="0.3"/>
    <row r="573" ht="15.75" hidden="1" customHeight="1" x14ac:dyDescent="0.3"/>
    <row r="574" ht="15.75" hidden="1" customHeight="1" x14ac:dyDescent="0.3"/>
    <row r="575" ht="15.75" hidden="1" customHeight="1" x14ac:dyDescent="0.3"/>
    <row r="576" ht="15.75" hidden="1" customHeight="1" x14ac:dyDescent="0.3"/>
    <row r="577" ht="15.75" hidden="1" customHeight="1" x14ac:dyDescent="0.3"/>
    <row r="578" ht="15.75" hidden="1" customHeight="1" x14ac:dyDescent="0.3"/>
    <row r="579" ht="15.75" hidden="1" customHeight="1" x14ac:dyDescent="0.3"/>
    <row r="580" ht="15.75" hidden="1" customHeight="1" x14ac:dyDescent="0.3"/>
    <row r="581" ht="15.75" hidden="1" customHeight="1" x14ac:dyDescent="0.3"/>
    <row r="582" ht="15.75" hidden="1" customHeight="1" x14ac:dyDescent="0.3"/>
    <row r="583" ht="15.75" hidden="1" customHeight="1" x14ac:dyDescent="0.3"/>
    <row r="584" ht="15.75" hidden="1" customHeight="1" x14ac:dyDescent="0.3"/>
    <row r="585" ht="15.75" hidden="1" customHeight="1" x14ac:dyDescent="0.3"/>
    <row r="586" ht="15.75" hidden="1" customHeight="1" x14ac:dyDescent="0.3"/>
    <row r="587" ht="15.75" hidden="1" customHeight="1" x14ac:dyDescent="0.3"/>
    <row r="588" ht="15.75" hidden="1" customHeight="1" x14ac:dyDescent="0.3"/>
    <row r="589" ht="15.75" hidden="1" customHeight="1" x14ac:dyDescent="0.3"/>
    <row r="590" ht="15.75" hidden="1" customHeight="1" x14ac:dyDescent="0.3"/>
    <row r="591" ht="15.75" hidden="1" customHeight="1" x14ac:dyDescent="0.3"/>
    <row r="592" ht="15.75" hidden="1" customHeight="1" x14ac:dyDescent="0.3"/>
    <row r="593" ht="15.75" hidden="1" customHeight="1" x14ac:dyDescent="0.3"/>
    <row r="594" ht="15.75" hidden="1" customHeight="1" x14ac:dyDescent="0.3"/>
    <row r="595" ht="15.75" hidden="1" customHeight="1" x14ac:dyDescent="0.3"/>
    <row r="596" ht="15.75" hidden="1" customHeight="1" x14ac:dyDescent="0.3"/>
    <row r="597" ht="15.75" hidden="1" customHeight="1" x14ac:dyDescent="0.3"/>
    <row r="598" ht="15.75" hidden="1" customHeight="1" x14ac:dyDescent="0.3"/>
    <row r="599" ht="15.75" hidden="1" customHeight="1" x14ac:dyDescent="0.3"/>
    <row r="600" ht="15.75" hidden="1" customHeight="1" x14ac:dyDescent="0.3"/>
    <row r="601" ht="15.75" hidden="1" customHeight="1" x14ac:dyDescent="0.3"/>
    <row r="602" ht="15.75" hidden="1" customHeight="1" x14ac:dyDescent="0.3"/>
    <row r="603" ht="15.75" hidden="1" customHeight="1" x14ac:dyDescent="0.3"/>
    <row r="604" ht="15.75" hidden="1" customHeight="1" x14ac:dyDescent="0.3"/>
    <row r="605" ht="15.75" hidden="1" customHeight="1" x14ac:dyDescent="0.3"/>
    <row r="606" ht="15.75" hidden="1" customHeight="1" x14ac:dyDescent="0.3"/>
    <row r="607" ht="15.75" hidden="1" customHeight="1" x14ac:dyDescent="0.3"/>
    <row r="608" ht="15.75" hidden="1" customHeight="1" x14ac:dyDescent="0.3"/>
    <row r="609" ht="15.75" hidden="1" customHeight="1" x14ac:dyDescent="0.3"/>
    <row r="610" ht="15.75" hidden="1" customHeight="1" x14ac:dyDescent="0.3"/>
    <row r="611" ht="15.75" hidden="1" customHeight="1" x14ac:dyDescent="0.3"/>
    <row r="612" ht="15.75" hidden="1" customHeight="1" x14ac:dyDescent="0.3"/>
    <row r="613" ht="15.75" hidden="1" customHeight="1" x14ac:dyDescent="0.3"/>
    <row r="614" ht="15.75" hidden="1" customHeight="1" x14ac:dyDescent="0.3"/>
    <row r="615" ht="15.75" hidden="1" customHeight="1" x14ac:dyDescent="0.3"/>
    <row r="616" ht="15.75" hidden="1" customHeight="1" x14ac:dyDescent="0.3"/>
    <row r="617" ht="15.75" hidden="1" customHeight="1" x14ac:dyDescent="0.3"/>
    <row r="618" ht="15.75" hidden="1" customHeight="1" x14ac:dyDescent="0.3"/>
    <row r="619" ht="15.75" hidden="1" customHeight="1" x14ac:dyDescent="0.3"/>
    <row r="620" ht="15.75" hidden="1" customHeight="1" x14ac:dyDescent="0.3"/>
    <row r="621" ht="15.75" hidden="1" customHeight="1" x14ac:dyDescent="0.3"/>
    <row r="622" ht="15.75" hidden="1" customHeight="1" x14ac:dyDescent="0.3"/>
    <row r="623" ht="15.75" hidden="1" customHeight="1" x14ac:dyDescent="0.3"/>
    <row r="624" ht="15.75" hidden="1" customHeight="1" x14ac:dyDescent="0.3"/>
    <row r="625" ht="15.75" hidden="1" customHeight="1" x14ac:dyDescent="0.3"/>
    <row r="626" ht="15.75" hidden="1" customHeight="1" x14ac:dyDescent="0.3"/>
    <row r="627" ht="15.75" hidden="1" customHeight="1" x14ac:dyDescent="0.3"/>
    <row r="628" ht="15.75" hidden="1" customHeight="1" x14ac:dyDescent="0.3"/>
    <row r="629" ht="15.75" hidden="1" customHeight="1" x14ac:dyDescent="0.3"/>
    <row r="630" ht="15.75" hidden="1" customHeight="1" x14ac:dyDescent="0.3"/>
    <row r="631" ht="15.75" hidden="1" customHeight="1" x14ac:dyDescent="0.3"/>
    <row r="632" ht="15.75" hidden="1" customHeight="1" x14ac:dyDescent="0.3"/>
    <row r="633" ht="15.75" hidden="1" customHeight="1" x14ac:dyDescent="0.3"/>
    <row r="634" ht="15.75" hidden="1" customHeight="1" x14ac:dyDescent="0.3"/>
    <row r="635" ht="15.75" hidden="1" customHeight="1" x14ac:dyDescent="0.3"/>
    <row r="636" ht="15.75" hidden="1" customHeight="1" x14ac:dyDescent="0.3"/>
    <row r="637" ht="15.75" hidden="1" customHeight="1" x14ac:dyDescent="0.3"/>
    <row r="638" ht="15.75" hidden="1" customHeight="1" x14ac:dyDescent="0.3"/>
    <row r="639" ht="15.75" hidden="1" customHeight="1" x14ac:dyDescent="0.3"/>
    <row r="640" ht="15.75" hidden="1" customHeight="1" x14ac:dyDescent="0.3"/>
    <row r="641" ht="15.75" hidden="1" customHeight="1" x14ac:dyDescent="0.3"/>
    <row r="642" ht="15.75" hidden="1" customHeight="1" x14ac:dyDescent="0.3"/>
    <row r="643" ht="15.75" hidden="1" customHeight="1" x14ac:dyDescent="0.3"/>
    <row r="644" ht="15.75" hidden="1" customHeight="1" x14ac:dyDescent="0.3"/>
    <row r="645" ht="15.75" hidden="1" customHeight="1" x14ac:dyDescent="0.3"/>
    <row r="646" ht="15.75" hidden="1" customHeight="1" x14ac:dyDescent="0.3"/>
    <row r="647" ht="15.75" hidden="1" customHeight="1" x14ac:dyDescent="0.3"/>
    <row r="648" ht="15.75" hidden="1" customHeight="1" x14ac:dyDescent="0.3"/>
    <row r="649" ht="15.75" hidden="1" customHeight="1" x14ac:dyDescent="0.3"/>
    <row r="650" ht="15.75" hidden="1" customHeight="1" x14ac:dyDescent="0.3"/>
    <row r="651" ht="15.75" hidden="1" customHeight="1" x14ac:dyDescent="0.3"/>
    <row r="652" ht="15.75" hidden="1" customHeight="1" x14ac:dyDescent="0.3"/>
    <row r="653" ht="15.75" hidden="1" customHeight="1" x14ac:dyDescent="0.3"/>
    <row r="654" ht="15.75" hidden="1" customHeight="1" x14ac:dyDescent="0.3"/>
    <row r="655" ht="15.75" hidden="1" customHeight="1" x14ac:dyDescent="0.3"/>
    <row r="656" ht="15.75" hidden="1" customHeight="1" x14ac:dyDescent="0.3"/>
    <row r="657" ht="15.75" hidden="1" customHeight="1" x14ac:dyDescent="0.3"/>
    <row r="658" ht="15.75" hidden="1" customHeight="1" x14ac:dyDescent="0.3"/>
    <row r="659" ht="15.75" hidden="1" customHeight="1" x14ac:dyDescent="0.3"/>
    <row r="660" ht="15.75" hidden="1" customHeight="1" x14ac:dyDescent="0.3"/>
    <row r="661" ht="15.75" hidden="1" customHeight="1" x14ac:dyDescent="0.3"/>
    <row r="662" ht="15.75" hidden="1" customHeight="1" x14ac:dyDescent="0.3"/>
    <row r="663" ht="15.75" hidden="1" customHeight="1" x14ac:dyDescent="0.3"/>
    <row r="664" ht="15.75" hidden="1" customHeight="1" x14ac:dyDescent="0.3"/>
    <row r="665" ht="15.75" hidden="1" customHeight="1" x14ac:dyDescent="0.3"/>
    <row r="666" ht="15.75" hidden="1" customHeight="1" x14ac:dyDescent="0.3"/>
    <row r="667" ht="15.75" hidden="1" customHeight="1" x14ac:dyDescent="0.3"/>
    <row r="668" ht="15.75" hidden="1" customHeight="1" x14ac:dyDescent="0.3"/>
    <row r="669" ht="15.75" hidden="1" customHeight="1" x14ac:dyDescent="0.3"/>
    <row r="670" ht="15.75" hidden="1" customHeight="1" x14ac:dyDescent="0.3"/>
    <row r="671" ht="15.75" hidden="1" customHeight="1" x14ac:dyDescent="0.3"/>
    <row r="672" ht="15.75" hidden="1" customHeight="1" x14ac:dyDescent="0.3"/>
    <row r="673" ht="15.75" hidden="1" customHeight="1" x14ac:dyDescent="0.3"/>
    <row r="674" ht="15.75" hidden="1" customHeight="1" x14ac:dyDescent="0.3"/>
    <row r="675" ht="15.75" hidden="1" customHeight="1" x14ac:dyDescent="0.3"/>
    <row r="676" ht="15.75" hidden="1" customHeight="1" x14ac:dyDescent="0.3"/>
    <row r="677" ht="15.75" hidden="1" customHeight="1" x14ac:dyDescent="0.3"/>
    <row r="678" ht="15.75" hidden="1" customHeight="1" x14ac:dyDescent="0.3"/>
    <row r="679" ht="15.75" hidden="1" customHeight="1" x14ac:dyDescent="0.3"/>
    <row r="680" ht="15.75" hidden="1" customHeight="1" x14ac:dyDescent="0.3"/>
    <row r="681" ht="15.75" hidden="1" customHeight="1" x14ac:dyDescent="0.3"/>
    <row r="682" ht="15.75" hidden="1" customHeight="1" x14ac:dyDescent="0.3"/>
    <row r="683" ht="15.75" hidden="1" customHeight="1" x14ac:dyDescent="0.3"/>
    <row r="684" ht="15.75" hidden="1" customHeight="1" x14ac:dyDescent="0.3"/>
    <row r="685" ht="15.75" hidden="1" customHeight="1" x14ac:dyDescent="0.3"/>
    <row r="686" ht="15.75" hidden="1" customHeight="1" x14ac:dyDescent="0.3"/>
    <row r="687" ht="15.75" hidden="1" customHeight="1" x14ac:dyDescent="0.3"/>
    <row r="688" ht="15.75" hidden="1" customHeight="1" x14ac:dyDescent="0.3"/>
    <row r="689" ht="15.75" hidden="1" customHeight="1" x14ac:dyDescent="0.3"/>
    <row r="690" ht="15.75" hidden="1" customHeight="1" x14ac:dyDescent="0.3"/>
    <row r="691" ht="15.75" hidden="1" customHeight="1" x14ac:dyDescent="0.3"/>
    <row r="692" ht="15.75" hidden="1" customHeight="1" x14ac:dyDescent="0.3"/>
    <row r="693" ht="15.75" hidden="1" customHeight="1" x14ac:dyDescent="0.3"/>
    <row r="694" ht="15.75" hidden="1" customHeight="1" x14ac:dyDescent="0.3"/>
    <row r="695" ht="15.75" hidden="1" customHeight="1" x14ac:dyDescent="0.3"/>
    <row r="696" ht="15.75" hidden="1" customHeight="1" x14ac:dyDescent="0.3"/>
    <row r="697" ht="15.75" hidden="1" customHeight="1" x14ac:dyDescent="0.3"/>
    <row r="698" ht="15.75" hidden="1" customHeight="1" x14ac:dyDescent="0.3"/>
    <row r="699" ht="15.75" hidden="1" customHeight="1" x14ac:dyDescent="0.3"/>
    <row r="700" ht="15.75" hidden="1" customHeight="1" x14ac:dyDescent="0.3"/>
    <row r="701" ht="15.75" hidden="1" customHeight="1" x14ac:dyDescent="0.3"/>
    <row r="702" ht="15.75" hidden="1" customHeight="1" x14ac:dyDescent="0.3"/>
    <row r="703" ht="15.75" hidden="1" customHeight="1" x14ac:dyDescent="0.3"/>
    <row r="704" ht="15.75" hidden="1" customHeight="1" x14ac:dyDescent="0.3"/>
    <row r="705" ht="15.75" hidden="1" customHeight="1" x14ac:dyDescent="0.3"/>
    <row r="706" ht="15.75" hidden="1" customHeight="1" x14ac:dyDescent="0.3"/>
    <row r="707" ht="15.75" hidden="1" customHeight="1" x14ac:dyDescent="0.3"/>
    <row r="708" ht="15.75" hidden="1" customHeight="1" x14ac:dyDescent="0.3"/>
    <row r="709" ht="15.75" hidden="1" customHeight="1" x14ac:dyDescent="0.3"/>
    <row r="710" ht="15.75" hidden="1" customHeight="1" x14ac:dyDescent="0.3"/>
    <row r="711" ht="15.75" hidden="1" customHeight="1" x14ac:dyDescent="0.3"/>
    <row r="712" ht="15.75" hidden="1" customHeight="1" x14ac:dyDescent="0.3"/>
    <row r="713" ht="15.75" hidden="1" customHeight="1" x14ac:dyDescent="0.3"/>
    <row r="714" ht="15.75" hidden="1" customHeight="1" x14ac:dyDescent="0.3"/>
    <row r="715" ht="15.75" hidden="1" customHeight="1" x14ac:dyDescent="0.3"/>
    <row r="716" ht="15.75" hidden="1" customHeight="1" x14ac:dyDescent="0.3"/>
    <row r="717" ht="15.75" hidden="1" customHeight="1" x14ac:dyDescent="0.3"/>
    <row r="718" ht="15.75" hidden="1" customHeight="1" x14ac:dyDescent="0.3"/>
    <row r="719" ht="15.75" hidden="1" customHeight="1" x14ac:dyDescent="0.3"/>
    <row r="720" ht="15.75" hidden="1" customHeight="1" x14ac:dyDescent="0.3"/>
    <row r="721" ht="15.75" hidden="1" customHeight="1" x14ac:dyDescent="0.3"/>
    <row r="722" ht="15.75" hidden="1" customHeight="1" x14ac:dyDescent="0.3"/>
    <row r="723" ht="15.75" hidden="1" customHeight="1" x14ac:dyDescent="0.3"/>
    <row r="724" ht="15.75" hidden="1" customHeight="1" x14ac:dyDescent="0.3"/>
    <row r="725" ht="15.75" hidden="1" customHeight="1" x14ac:dyDescent="0.3"/>
    <row r="726" ht="15.75" hidden="1" customHeight="1" x14ac:dyDescent="0.3"/>
    <row r="727" ht="15.75" hidden="1" customHeight="1" x14ac:dyDescent="0.3"/>
    <row r="728" ht="15.75" hidden="1" customHeight="1" x14ac:dyDescent="0.3"/>
    <row r="729" ht="15.75" hidden="1" customHeight="1" x14ac:dyDescent="0.3"/>
    <row r="730" ht="15.75" hidden="1" customHeight="1" x14ac:dyDescent="0.3"/>
    <row r="731" ht="15.75" hidden="1" customHeight="1" x14ac:dyDescent="0.3"/>
    <row r="732" ht="15.75" hidden="1" customHeight="1" x14ac:dyDescent="0.3"/>
    <row r="733" ht="15.75" hidden="1" customHeight="1" x14ac:dyDescent="0.3"/>
    <row r="734" ht="15.75" hidden="1" customHeight="1" x14ac:dyDescent="0.3"/>
    <row r="735" ht="15.75" hidden="1" customHeight="1" x14ac:dyDescent="0.3"/>
    <row r="736" ht="15.75" hidden="1" customHeight="1" x14ac:dyDescent="0.3"/>
    <row r="737" ht="15.75" hidden="1" customHeight="1" x14ac:dyDescent="0.3"/>
    <row r="738" ht="15.75" hidden="1" customHeight="1" x14ac:dyDescent="0.3"/>
    <row r="739" ht="15.75" hidden="1" customHeight="1" x14ac:dyDescent="0.3"/>
    <row r="740" ht="15.75" hidden="1" customHeight="1" x14ac:dyDescent="0.3"/>
    <row r="741" ht="15.75" hidden="1" customHeight="1" x14ac:dyDescent="0.3"/>
    <row r="742" ht="15.75" hidden="1" customHeight="1" x14ac:dyDescent="0.3"/>
    <row r="743" ht="15.75" hidden="1" customHeight="1" x14ac:dyDescent="0.3"/>
    <row r="744" ht="15.75" hidden="1" customHeight="1" x14ac:dyDescent="0.3"/>
    <row r="745" ht="15.75" hidden="1" customHeight="1" x14ac:dyDescent="0.3"/>
    <row r="746" ht="15.75" hidden="1" customHeight="1" x14ac:dyDescent="0.3"/>
    <row r="747" ht="15.75" hidden="1" customHeight="1" x14ac:dyDescent="0.3"/>
    <row r="748" ht="15.75" hidden="1" customHeight="1" x14ac:dyDescent="0.3"/>
    <row r="749" ht="15.75" hidden="1" customHeight="1" x14ac:dyDescent="0.3"/>
    <row r="750" ht="15.75" hidden="1" customHeight="1" x14ac:dyDescent="0.3"/>
    <row r="751" ht="15.75" hidden="1" customHeight="1" x14ac:dyDescent="0.3"/>
    <row r="752" ht="15.75" hidden="1" customHeight="1" x14ac:dyDescent="0.3"/>
    <row r="753" ht="15.75" hidden="1" customHeight="1" x14ac:dyDescent="0.3"/>
    <row r="754" ht="15.75" hidden="1" customHeight="1" x14ac:dyDescent="0.3"/>
    <row r="755" ht="15.75" hidden="1" customHeight="1" x14ac:dyDescent="0.3"/>
    <row r="756" ht="15.75" hidden="1" customHeight="1" x14ac:dyDescent="0.3"/>
    <row r="757" ht="15.75" hidden="1" customHeight="1" x14ac:dyDescent="0.3"/>
    <row r="758" ht="15.75" hidden="1" customHeight="1" x14ac:dyDescent="0.3"/>
    <row r="759" ht="15.75" hidden="1" customHeight="1" x14ac:dyDescent="0.3"/>
    <row r="760" ht="15.75" hidden="1" customHeight="1" x14ac:dyDescent="0.3"/>
    <row r="761" ht="15.75" hidden="1" customHeight="1" x14ac:dyDescent="0.3"/>
    <row r="762" ht="15.75" hidden="1" customHeight="1" x14ac:dyDescent="0.3"/>
    <row r="763" ht="15.75" hidden="1" customHeight="1" x14ac:dyDescent="0.3"/>
    <row r="764" ht="15.75" hidden="1" customHeight="1" x14ac:dyDescent="0.3"/>
    <row r="765" ht="15.75" hidden="1" customHeight="1" x14ac:dyDescent="0.3"/>
    <row r="766" ht="15.75" hidden="1" customHeight="1" x14ac:dyDescent="0.3"/>
    <row r="767" ht="15.75" hidden="1" customHeight="1" x14ac:dyDescent="0.3"/>
    <row r="768" ht="15.75" hidden="1" customHeight="1" x14ac:dyDescent="0.3"/>
    <row r="769" ht="15.75" hidden="1" customHeight="1" x14ac:dyDescent="0.3"/>
    <row r="770" ht="15.75" hidden="1" customHeight="1" x14ac:dyDescent="0.3"/>
    <row r="771" ht="15.75" hidden="1" customHeight="1" x14ac:dyDescent="0.3"/>
    <row r="772" ht="15.75" hidden="1" customHeight="1" x14ac:dyDescent="0.3"/>
    <row r="773" ht="15.75" hidden="1" customHeight="1" x14ac:dyDescent="0.3"/>
    <row r="774" ht="15.75" hidden="1" customHeight="1" x14ac:dyDescent="0.3"/>
    <row r="775" ht="15.75" hidden="1" customHeight="1" x14ac:dyDescent="0.3"/>
    <row r="776" ht="15.75" hidden="1" customHeight="1" x14ac:dyDescent="0.3"/>
    <row r="777" ht="15.75" hidden="1" customHeight="1" x14ac:dyDescent="0.3"/>
    <row r="778" ht="15.75" hidden="1" customHeight="1" x14ac:dyDescent="0.3"/>
    <row r="779" ht="15.75" hidden="1" customHeight="1" x14ac:dyDescent="0.3"/>
    <row r="780" ht="15.75" hidden="1" customHeight="1" x14ac:dyDescent="0.3"/>
    <row r="781" ht="15.75" hidden="1" customHeight="1" x14ac:dyDescent="0.3"/>
    <row r="782" ht="15.75" hidden="1" customHeight="1" x14ac:dyDescent="0.3"/>
    <row r="783" ht="15.75" hidden="1" customHeight="1" x14ac:dyDescent="0.3"/>
    <row r="784" ht="15.75" hidden="1" customHeight="1" x14ac:dyDescent="0.3"/>
    <row r="785" ht="15.75" hidden="1" customHeight="1" x14ac:dyDescent="0.3"/>
    <row r="786" ht="15.75" hidden="1" customHeight="1" x14ac:dyDescent="0.3"/>
    <row r="787" ht="15.75" hidden="1" customHeight="1" x14ac:dyDescent="0.3"/>
    <row r="788" ht="15.75" hidden="1" customHeight="1" x14ac:dyDescent="0.3"/>
    <row r="789" ht="15.75" hidden="1" customHeight="1" x14ac:dyDescent="0.3"/>
    <row r="790" ht="15.75" hidden="1" customHeight="1" x14ac:dyDescent="0.3"/>
    <row r="791" ht="15.75" hidden="1" customHeight="1" x14ac:dyDescent="0.3"/>
    <row r="792" ht="15.75" hidden="1" customHeight="1" x14ac:dyDescent="0.3"/>
    <row r="793" ht="15.75" hidden="1" customHeight="1" x14ac:dyDescent="0.3"/>
    <row r="794" ht="15.75" hidden="1" customHeight="1" x14ac:dyDescent="0.3"/>
    <row r="795" ht="15.75" hidden="1" customHeight="1" x14ac:dyDescent="0.3"/>
    <row r="796" ht="15.75" hidden="1" customHeight="1" x14ac:dyDescent="0.3"/>
    <row r="797" ht="15.75" hidden="1" customHeight="1" x14ac:dyDescent="0.3"/>
    <row r="798" ht="15.75" hidden="1" customHeight="1" x14ac:dyDescent="0.3"/>
    <row r="799" ht="15.75" hidden="1" customHeight="1" x14ac:dyDescent="0.3"/>
    <row r="800" ht="15.75" hidden="1" customHeight="1" x14ac:dyDescent="0.3"/>
    <row r="801" ht="15.75" hidden="1" customHeight="1" x14ac:dyDescent="0.3"/>
    <row r="802" ht="15.75" hidden="1" customHeight="1" x14ac:dyDescent="0.3"/>
    <row r="803" ht="15.75" hidden="1" customHeight="1" x14ac:dyDescent="0.3"/>
    <row r="804" ht="15.75" hidden="1" customHeight="1" x14ac:dyDescent="0.3"/>
    <row r="805" ht="15.75" hidden="1" customHeight="1" x14ac:dyDescent="0.3"/>
    <row r="806" ht="15.75" hidden="1" customHeight="1" x14ac:dyDescent="0.3"/>
    <row r="807" ht="15.75" hidden="1" customHeight="1" x14ac:dyDescent="0.3"/>
    <row r="808" ht="15.75" hidden="1" customHeight="1" x14ac:dyDescent="0.3"/>
    <row r="809" ht="15.75" hidden="1" customHeight="1" x14ac:dyDescent="0.3"/>
    <row r="810" ht="15.75" hidden="1" customHeight="1" x14ac:dyDescent="0.3"/>
    <row r="811" ht="15.75" hidden="1" customHeight="1" x14ac:dyDescent="0.3"/>
    <row r="812" ht="15.75" hidden="1" customHeight="1" x14ac:dyDescent="0.3"/>
    <row r="813" ht="15.75" hidden="1" customHeight="1" x14ac:dyDescent="0.3"/>
    <row r="814" ht="15.75" hidden="1" customHeight="1" x14ac:dyDescent="0.3"/>
    <row r="815" ht="15.75" hidden="1" customHeight="1" x14ac:dyDescent="0.3"/>
    <row r="816" ht="15.75" hidden="1" customHeight="1" x14ac:dyDescent="0.3"/>
    <row r="817" ht="15.75" hidden="1" customHeight="1" x14ac:dyDescent="0.3"/>
    <row r="818" ht="15.75" hidden="1" customHeight="1" x14ac:dyDescent="0.3"/>
    <row r="819" ht="15.75" hidden="1" customHeight="1" x14ac:dyDescent="0.3"/>
    <row r="820" ht="15.75" hidden="1" customHeight="1" x14ac:dyDescent="0.3"/>
    <row r="821" ht="15.75" hidden="1" customHeight="1" x14ac:dyDescent="0.3"/>
    <row r="822" ht="15.75" hidden="1" customHeight="1" x14ac:dyDescent="0.3"/>
    <row r="823" ht="15.75" hidden="1" customHeight="1" x14ac:dyDescent="0.3"/>
    <row r="824" ht="15.75" hidden="1" customHeight="1" x14ac:dyDescent="0.3"/>
    <row r="825" ht="15.75" hidden="1" customHeight="1" x14ac:dyDescent="0.3"/>
    <row r="826" ht="15.75" hidden="1" customHeight="1" x14ac:dyDescent="0.3"/>
    <row r="827" ht="15.75" hidden="1" customHeight="1" x14ac:dyDescent="0.3"/>
    <row r="828" ht="15.75" hidden="1" customHeight="1" x14ac:dyDescent="0.3"/>
    <row r="829" ht="15.75" hidden="1" customHeight="1" x14ac:dyDescent="0.3"/>
    <row r="830" ht="15.75" hidden="1" customHeight="1" x14ac:dyDescent="0.3"/>
    <row r="831" ht="15.75" hidden="1" customHeight="1" x14ac:dyDescent="0.3"/>
    <row r="832" ht="15.75" hidden="1" customHeight="1" x14ac:dyDescent="0.3"/>
    <row r="833" ht="15.75" hidden="1" customHeight="1" x14ac:dyDescent="0.3"/>
    <row r="834" ht="15.75" hidden="1" customHeight="1" x14ac:dyDescent="0.3"/>
    <row r="835" ht="15.75" hidden="1" customHeight="1" x14ac:dyDescent="0.3"/>
    <row r="836" ht="15.75" hidden="1" customHeight="1" x14ac:dyDescent="0.3"/>
    <row r="837" ht="15.75" hidden="1" customHeight="1" x14ac:dyDescent="0.3"/>
    <row r="838" ht="15.75" hidden="1" customHeight="1" x14ac:dyDescent="0.3"/>
    <row r="839" ht="15.75" hidden="1" customHeight="1" x14ac:dyDescent="0.3"/>
    <row r="840" ht="15.75" hidden="1" customHeight="1" x14ac:dyDescent="0.3"/>
    <row r="841" ht="15.75" hidden="1" customHeight="1" x14ac:dyDescent="0.3"/>
    <row r="842" ht="15.75" hidden="1" customHeight="1" x14ac:dyDescent="0.3"/>
    <row r="843" ht="15.75" hidden="1" customHeight="1" x14ac:dyDescent="0.3"/>
    <row r="844" ht="15.75" hidden="1" customHeight="1" x14ac:dyDescent="0.3"/>
    <row r="845" ht="15.75" hidden="1" customHeight="1" x14ac:dyDescent="0.3"/>
    <row r="846" ht="15.75" hidden="1" customHeight="1" x14ac:dyDescent="0.3"/>
    <row r="847" ht="15.75" hidden="1" customHeight="1" x14ac:dyDescent="0.3"/>
    <row r="848" ht="15.75" hidden="1" customHeight="1" x14ac:dyDescent="0.3"/>
    <row r="849" ht="15.75" hidden="1" customHeight="1" x14ac:dyDescent="0.3"/>
    <row r="850" ht="15.75" hidden="1" customHeight="1" x14ac:dyDescent="0.3"/>
    <row r="851" ht="15.75" hidden="1" customHeight="1" x14ac:dyDescent="0.3"/>
    <row r="852" ht="15.75" hidden="1" customHeight="1" x14ac:dyDescent="0.3"/>
    <row r="853" ht="15.75" hidden="1" customHeight="1" x14ac:dyDescent="0.3"/>
    <row r="854" ht="15.75" hidden="1" customHeight="1" x14ac:dyDescent="0.3"/>
    <row r="855" ht="15.75" hidden="1" customHeight="1" x14ac:dyDescent="0.3"/>
    <row r="856" ht="15.75" hidden="1" customHeight="1" x14ac:dyDescent="0.3"/>
    <row r="857" ht="15.75" hidden="1" customHeight="1" x14ac:dyDescent="0.3"/>
    <row r="858" ht="15.75" hidden="1" customHeight="1" x14ac:dyDescent="0.3"/>
    <row r="859" ht="15.75" hidden="1" customHeight="1" x14ac:dyDescent="0.3"/>
    <row r="860" ht="15.75" hidden="1" customHeight="1" x14ac:dyDescent="0.3"/>
    <row r="861" ht="15.75" hidden="1" customHeight="1" x14ac:dyDescent="0.3"/>
    <row r="862" ht="15.75" hidden="1" customHeight="1" x14ac:dyDescent="0.3"/>
    <row r="863" ht="15.75" hidden="1" customHeight="1" x14ac:dyDescent="0.3"/>
    <row r="864" ht="15.75" hidden="1" customHeight="1" x14ac:dyDescent="0.3"/>
    <row r="865" ht="15.75" hidden="1" customHeight="1" x14ac:dyDescent="0.3"/>
    <row r="866" ht="15.75" hidden="1" customHeight="1" x14ac:dyDescent="0.3"/>
    <row r="867" ht="15.75" hidden="1" customHeight="1" x14ac:dyDescent="0.3"/>
    <row r="868" ht="15.75" hidden="1" customHeight="1" x14ac:dyDescent="0.3"/>
    <row r="869" ht="15.75" hidden="1" customHeight="1" x14ac:dyDescent="0.3"/>
    <row r="870" ht="15.75" hidden="1" customHeight="1" x14ac:dyDescent="0.3"/>
    <row r="871" ht="15.75" hidden="1" customHeight="1" x14ac:dyDescent="0.3"/>
    <row r="872" ht="15.75" hidden="1" customHeight="1" x14ac:dyDescent="0.3"/>
    <row r="873" ht="15.75" hidden="1" customHeight="1" x14ac:dyDescent="0.3"/>
    <row r="874" ht="15.75" hidden="1" customHeight="1" x14ac:dyDescent="0.3"/>
    <row r="875" ht="15.75" hidden="1" customHeight="1" x14ac:dyDescent="0.3"/>
    <row r="876" ht="15.75" hidden="1" customHeight="1" x14ac:dyDescent="0.3"/>
    <row r="877" ht="15.75" hidden="1" customHeight="1" x14ac:dyDescent="0.3"/>
    <row r="878" ht="15.75" hidden="1" customHeight="1" x14ac:dyDescent="0.3"/>
    <row r="879" ht="15.75" hidden="1" customHeight="1" x14ac:dyDescent="0.3"/>
    <row r="880" ht="15.75" hidden="1" customHeight="1" x14ac:dyDescent="0.3"/>
    <row r="881" ht="15.75" hidden="1" customHeight="1" x14ac:dyDescent="0.3"/>
    <row r="882" ht="15.75" hidden="1" customHeight="1" x14ac:dyDescent="0.3"/>
    <row r="883" ht="15.75" hidden="1" customHeight="1" x14ac:dyDescent="0.3"/>
    <row r="884" ht="15.75" hidden="1" customHeight="1" x14ac:dyDescent="0.3"/>
    <row r="885" ht="15.75" hidden="1" customHeight="1" x14ac:dyDescent="0.3"/>
    <row r="886" ht="15.75" hidden="1" customHeight="1" x14ac:dyDescent="0.3"/>
    <row r="887" ht="15.75" hidden="1" customHeight="1" x14ac:dyDescent="0.3"/>
    <row r="888" ht="15.75" hidden="1" customHeight="1" x14ac:dyDescent="0.3"/>
    <row r="889" ht="15.75" hidden="1" customHeight="1" x14ac:dyDescent="0.3"/>
    <row r="890" ht="15.75" hidden="1" customHeight="1" x14ac:dyDescent="0.3"/>
    <row r="891" ht="15.75" hidden="1" customHeight="1" x14ac:dyDescent="0.3"/>
    <row r="892" ht="15.75" hidden="1" customHeight="1" x14ac:dyDescent="0.3"/>
    <row r="893" ht="15.75" hidden="1" customHeight="1" x14ac:dyDescent="0.3"/>
    <row r="894" ht="15.75" hidden="1" customHeight="1" x14ac:dyDescent="0.3"/>
    <row r="895" ht="15.75" hidden="1" customHeight="1" x14ac:dyDescent="0.3"/>
    <row r="896" ht="15.75" hidden="1" customHeight="1" x14ac:dyDescent="0.3"/>
    <row r="897" ht="15.75" hidden="1" customHeight="1" x14ac:dyDescent="0.3"/>
    <row r="898" ht="15.75" hidden="1" customHeight="1" x14ac:dyDescent="0.3"/>
    <row r="899" ht="15.75" hidden="1" customHeight="1" x14ac:dyDescent="0.3"/>
    <row r="900" ht="15.75" hidden="1" customHeight="1" x14ac:dyDescent="0.3"/>
    <row r="901" ht="15.75" hidden="1" customHeight="1" x14ac:dyDescent="0.3"/>
    <row r="902" ht="15.75" hidden="1" customHeight="1" x14ac:dyDescent="0.3"/>
    <row r="903" ht="15.75" hidden="1" customHeight="1" x14ac:dyDescent="0.3"/>
    <row r="904" ht="15.75" hidden="1" customHeight="1" x14ac:dyDescent="0.3"/>
    <row r="905" ht="15.75" hidden="1" customHeight="1" x14ac:dyDescent="0.3"/>
    <row r="906" ht="15.75" hidden="1" customHeight="1" x14ac:dyDescent="0.3"/>
    <row r="907" ht="15.75" hidden="1" customHeight="1" x14ac:dyDescent="0.3"/>
    <row r="908" ht="15.75" hidden="1" customHeight="1" x14ac:dyDescent="0.3"/>
    <row r="909" ht="15.75" hidden="1" customHeight="1" x14ac:dyDescent="0.3"/>
    <row r="910" ht="15.75" hidden="1" customHeight="1" x14ac:dyDescent="0.3"/>
    <row r="911" ht="15.75" hidden="1" customHeight="1" x14ac:dyDescent="0.3"/>
    <row r="912" ht="15.75" hidden="1" customHeight="1" x14ac:dyDescent="0.3"/>
    <row r="913" ht="15.75" hidden="1" customHeight="1" x14ac:dyDescent="0.3"/>
    <row r="914" ht="15.75" hidden="1" customHeight="1" x14ac:dyDescent="0.3"/>
    <row r="915" ht="15.75" hidden="1" customHeight="1" x14ac:dyDescent="0.3"/>
    <row r="916" ht="15.75" hidden="1" customHeight="1" x14ac:dyDescent="0.3"/>
    <row r="917" ht="15.75" hidden="1" customHeight="1" x14ac:dyDescent="0.3"/>
    <row r="918" ht="15.75" hidden="1" customHeight="1" x14ac:dyDescent="0.3"/>
    <row r="919" ht="15.75" hidden="1" customHeight="1" x14ac:dyDescent="0.3"/>
    <row r="920" ht="15.75" hidden="1" customHeight="1" x14ac:dyDescent="0.3"/>
    <row r="921" ht="15.75" hidden="1" customHeight="1" x14ac:dyDescent="0.3"/>
    <row r="922" ht="15.75" hidden="1" customHeight="1" x14ac:dyDescent="0.3"/>
    <row r="923" ht="15.75" hidden="1" customHeight="1" x14ac:dyDescent="0.3"/>
    <row r="924" ht="15.75" hidden="1" customHeight="1" x14ac:dyDescent="0.3"/>
    <row r="925" ht="15.75" hidden="1" customHeight="1" x14ac:dyDescent="0.3"/>
    <row r="926" ht="15.75" hidden="1" customHeight="1" x14ac:dyDescent="0.3"/>
    <row r="927" ht="15.75" hidden="1" customHeight="1" x14ac:dyDescent="0.3"/>
    <row r="928" ht="15.75" hidden="1" customHeight="1" x14ac:dyDescent="0.3"/>
    <row r="929" ht="15.75" hidden="1" customHeight="1" x14ac:dyDescent="0.3"/>
    <row r="930" ht="15.75" hidden="1" customHeight="1" x14ac:dyDescent="0.3"/>
    <row r="931" ht="15.75" hidden="1" customHeight="1" x14ac:dyDescent="0.3"/>
    <row r="932" ht="15.75" hidden="1" customHeight="1" x14ac:dyDescent="0.3"/>
    <row r="933" ht="15.75" hidden="1" customHeight="1" x14ac:dyDescent="0.3"/>
    <row r="934" ht="15.75" hidden="1" customHeight="1" x14ac:dyDescent="0.3"/>
    <row r="935" ht="15.75" hidden="1" customHeight="1" x14ac:dyDescent="0.3"/>
    <row r="936" ht="15.75" hidden="1" customHeight="1" x14ac:dyDescent="0.3"/>
    <row r="937" ht="15.75" hidden="1" customHeight="1" x14ac:dyDescent="0.3"/>
    <row r="938" ht="15.75" hidden="1" customHeight="1" x14ac:dyDescent="0.3"/>
    <row r="939" ht="15.75" hidden="1" customHeight="1" x14ac:dyDescent="0.3"/>
    <row r="940" ht="15.75" hidden="1" customHeight="1" x14ac:dyDescent="0.3"/>
    <row r="941" ht="15.75" hidden="1" customHeight="1" x14ac:dyDescent="0.3"/>
    <row r="942" ht="15.75" hidden="1" customHeight="1" x14ac:dyDescent="0.3"/>
    <row r="943" ht="15.75" hidden="1" customHeight="1" x14ac:dyDescent="0.3"/>
    <row r="944" ht="15.75" hidden="1" customHeight="1" x14ac:dyDescent="0.3"/>
    <row r="945" ht="15.75" hidden="1" customHeight="1" x14ac:dyDescent="0.3"/>
    <row r="946" ht="15.75" hidden="1" customHeight="1" x14ac:dyDescent="0.3"/>
    <row r="947" ht="15.75" hidden="1" customHeight="1" x14ac:dyDescent="0.3"/>
    <row r="948" ht="15.75" hidden="1" customHeight="1" x14ac:dyDescent="0.3"/>
    <row r="949" ht="15.75" hidden="1" customHeight="1" x14ac:dyDescent="0.3"/>
    <row r="950" ht="15.75" hidden="1" customHeight="1" x14ac:dyDescent="0.3"/>
    <row r="951" ht="15.75" hidden="1" customHeight="1" x14ac:dyDescent="0.3"/>
    <row r="952" ht="15.75" hidden="1" customHeight="1" x14ac:dyDescent="0.3"/>
    <row r="953" ht="15.75" hidden="1" customHeight="1" x14ac:dyDescent="0.3"/>
    <row r="954" ht="15.75" hidden="1" customHeight="1" x14ac:dyDescent="0.3"/>
    <row r="955" ht="15.75" hidden="1" customHeight="1" x14ac:dyDescent="0.3"/>
    <row r="956" ht="15.75" hidden="1" customHeight="1" x14ac:dyDescent="0.3"/>
    <row r="957" ht="15.75" hidden="1" customHeight="1" x14ac:dyDescent="0.3"/>
    <row r="958" ht="15.75" hidden="1" customHeight="1" x14ac:dyDescent="0.3"/>
    <row r="959" ht="15.75" hidden="1" customHeight="1" x14ac:dyDescent="0.3"/>
    <row r="960" ht="15.75" hidden="1" customHeight="1" x14ac:dyDescent="0.3"/>
    <row r="961" ht="15.75" hidden="1" customHeight="1" x14ac:dyDescent="0.3"/>
    <row r="962" ht="15.75" hidden="1" customHeight="1" x14ac:dyDescent="0.3"/>
    <row r="963" ht="15.75" hidden="1" customHeight="1" x14ac:dyDescent="0.3"/>
    <row r="964" ht="15.75" hidden="1" customHeight="1" x14ac:dyDescent="0.3"/>
    <row r="965" ht="15.75" hidden="1" customHeight="1" x14ac:dyDescent="0.3"/>
    <row r="966" ht="15.75" hidden="1" customHeight="1" x14ac:dyDescent="0.3"/>
    <row r="967" ht="15.75" hidden="1" customHeight="1" x14ac:dyDescent="0.3"/>
    <row r="968" ht="15.75" hidden="1" customHeight="1" x14ac:dyDescent="0.3"/>
    <row r="969" ht="15.75" hidden="1" customHeight="1" x14ac:dyDescent="0.3"/>
    <row r="970" ht="15.75" hidden="1" customHeight="1" x14ac:dyDescent="0.3"/>
    <row r="971" ht="15.75" hidden="1" customHeight="1" x14ac:dyDescent="0.3"/>
    <row r="972" ht="15.75" hidden="1" customHeight="1" x14ac:dyDescent="0.3"/>
    <row r="973" ht="15.75" hidden="1" customHeight="1" x14ac:dyDescent="0.3"/>
    <row r="974" ht="15.75" hidden="1" customHeight="1" x14ac:dyDescent="0.3"/>
    <row r="975" ht="15.75" hidden="1" customHeight="1" x14ac:dyDescent="0.3"/>
    <row r="976" ht="15.75" hidden="1" customHeight="1" x14ac:dyDescent="0.3"/>
    <row r="977" ht="15.75" hidden="1" customHeight="1" x14ac:dyDescent="0.3"/>
    <row r="978" ht="15.75" hidden="1" customHeight="1" x14ac:dyDescent="0.3"/>
    <row r="979" ht="15.75" hidden="1" customHeight="1" x14ac:dyDescent="0.3"/>
    <row r="980" ht="15.75" hidden="1" customHeight="1" x14ac:dyDescent="0.3"/>
    <row r="981" ht="15.75" hidden="1" customHeight="1" x14ac:dyDescent="0.3"/>
    <row r="982" ht="15.75" hidden="1" customHeight="1" x14ac:dyDescent="0.3"/>
    <row r="983" ht="15.75" hidden="1" customHeight="1" x14ac:dyDescent="0.3"/>
    <row r="984" ht="15.75" hidden="1" customHeight="1" x14ac:dyDescent="0.3"/>
    <row r="985" ht="15.75" hidden="1" customHeight="1" x14ac:dyDescent="0.3"/>
    <row r="986" ht="15.75" hidden="1" customHeight="1" x14ac:dyDescent="0.3"/>
    <row r="987" ht="15.75" hidden="1" customHeight="1" x14ac:dyDescent="0.3"/>
    <row r="988" ht="15.75" hidden="1" customHeight="1" x14ac:dyDescent="0.3"/>
    <row r="989" ht="15.75" hidden="1" customHeight="1" x14ac:dyDescent="0.3"/>
    <row r="990" ht="15.75" hidden="1" customHeight="1" x14ac:dyDescent="0.3"/>
    <row r="991" ht="15.75" hidden="1" customHeight="1" x14ac:dyDescent="0.3"/>
    <row r="992" ht="15.75" hidden="1" customHeight="1" x14ac:dyDescent="0.3"/>
    <row r="993" ht="15.75" hidden="1" customHeight="1" x14ac:dyDescent="0.3"/>
    <row r="994" ht="15.75" hidden="1" customHeight="1" x14ac:dyDescent="0.3"/>
    <row r="995" ht="15.75" hidden="1" customHeight="1" x14ac:dyDescent="0.3"/>
    <row r="996" ht="15.75" hidden="1" customHeight="1" x14ac:dyDescent="0.3"/>
    <row r="997" ht="15.75" hidden="1" customHeight="1" x14ac:dyDescent="0.3"/>
    <row r="998" ht="15.75" hidden="1" customHeight="1" x14ac:dyDescent="0.3"/>
    <row r="999" ht="15.75" hidden="1" customHeight="1" x14ac:dyDescent="0.3"/>
    <row r="1000" ht="15.75" hidden="1" customHeight="1" x14ac:dyDescent="0.3"/>
  </sheetData>
  <mergeCells count="18">
    <mergeCell ref="A169:B169"/>
    <mergeCell ref="A59:B59"/>
    <mergeCell ref="A70:B70"/>
    <mergeCell ref="A81:B81"/>
    <mergeCell ref="A92:B92"/>
    <mergeCell ref="A103:B103"/>
    <mergeCell ref="A114:B114"/>
    <mergeCell ref="A125:B125"/>
    <mergeCell ref="A37:B37"/>
    <mergeCell ref="A48:B48"/>
    <mergeCell ref="A136:B136"/>
    <mergeCell ref="A147:B147"/>
    <mergeCell ref="A158:B158"/>
    <mergeCell ref="A2:B2"/>
    <mergeCell ref="A7:B7"/>
    <mergeCell ref="A14:B14"/>
    <mergeCell ref="A15:B15"/>
    <mergeCell ref="A26:B26"/>
  </mergeCells>
  <dataValidations count="3">
    <dataValidation type="list" allowBlank="1" showErrorMessage="1" sqref="B4" xr:uid="{00000000-0002-0000-0200-000001000000}">
      <formula1>INDIRECT($C$3)</formula1>
    </dataValidation>
    <dataValidation type="custom" allowBlank="1" showErrorMessage="1" sqref="B12" xr:uid="{00000000-0002-0000-0200-000002000000}">
      <formula1>7</formula1>
    </dataValidation>
    <dataValidation type="decimal" allowBlank="1" showErrorMessage="1" sqref="B13" xr:uid="{00000000-0002-0000-0200-000003000000}">
      <formula1>0.111111111</formula1>
      <formula2>1000000000000000000</formula2>
    </dataValidation>
  </dataValidations>
  <pageMargins left="0.7" right="0.7" top="0.75" bottom="0.75" header="0" footer="0"/>
  <pageSetup paperSize="9" scale="36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Sheet1!$K$1:$K$5</xm:f>
          </x14:formula1>
          <xm:sqref>B3</xm:sqref>
        </x14:dataValidation>
        <x14:dataValidation type="list" allowBlank="1" showInputMessage="1" showErrorMessage="1" xr:uid="{EE81BFD1-B40A-4BCD-BE0B-306D9C92BD3C}">
          <x14:formula1>
            <xm:f>Sheet1!$T$19:$T$359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000"/>
  <sheetViews>
    <sheetView workbookViewId="0">
      <selection activeCell="A6" sqref="A6:C6"/>
    </sheetView>
  </sheetViews>
  <sheetFormatPr defaultColWidth="12.58203125" defaultRowHeight="15" customHeight="1" x14ac:dyDescent="0.3"/>
  <cols>
    <col min="1" max="1" width="38.5" customWidth="1"/>
    <col min="2" max="2" width="25.5" customWidth="1"/>
    <col min="3" max="3" width="16.83203125" customWidth="1"/>
    <col min="4" max="4" width="7.08203125" customWidth="1"/>
    <col min="5" max="7" width="9" hidden="1" customWidth="1"/>
    <col min="8" max="26" width="8.58203125" customWidth="1"/>
  </cols>
  <sheetData>
    <row r="1" spans="1:26" ht="13.5" customHeight="1" x14ac:dyDescent="0.3"/>
    <row r="2" spans="1:26" ht="52.5" customHeight="1" x14ac:dyDescent="0.45">
      <c r="A2" s="250" t="s">
        <v>75</v>
      </c>
      <c r="B2" s="249"/>
      <c r="C2" s="249"/>
      <c r="D2" s="81"/>
      <c r="E2" s="81"/>
    </row>
    <row r="3" spans="1:26" ht="13.5" customHeight="1" x14ac:dyDescent="0.3"/>
    <row r="4" spans="1:26" ht="36" customHeight="1" x14ac:dyDescent="0.35">
      <c r="A4" s="251" t="s">
        <v>76</v>
      </c>
      <c r="B4" s="249"/>
      <c r="C4" s="249"/>
      <c r="D4" s="82"/>
      <c r="E4" s="8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45.75" customHeight="1" x14ac:dyDescent="0.3">
      <c r="A5" s="248" t="s">
        <v>77</v>
      </c>
      <c r="B5" s="249"/>
      <c r="C5" s="249"/>
      <c r="D5" s="12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80.25" customHeight="1" x14ac:dyDescent="0.3">
      <c r="A6" s="252"/>
      <c r="B6" s="253"/>
      <c r="C6" s="25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2.75" customHeight="1" x14ac:dyDescent="0.3">
      <c r="A7" s="248" t="s">
        <v>78</v>
      </c>
      <c r="B7" s="249"/>
      <c r="C7" s="21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9.25" customHeight="1" x14ac:dyDescent="0.3">
      <c r="A8" s="248" t="s">
        <v>79</v>
      </c>
      <c r="B8" s="249"/>
      <c r="C8" s="21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8.5" customHeight="1" x14ac:dyDescent="0.3">
      <c r="A9" s="248" t="s">
        <v>80</v>
      </c>
      <c r="B9" s="249"/>
      <c r="C9" s="219"/>
      <c r="D9" s="34"/>
      <c r="E9" s="34"/>
      <c r="F9" s="34"/>
      <c r="G9" s="3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3.5" customHeight="1" x14ac:dyDescent="0.35">
      <c r="A11" s="83" t="s">
        <v>81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7.5" x14ac:dyDescent="0.35">
      <c r="A12" s="84" t="s">
        <v>82</v>
      </c>
    </row>
    <row r="13" spans="1:26" ht="13.5" customHeight="1" x14ac:dyDescent="0.3"/>
    <row r="14" spans="1:26" ht="13.5" customHeight="1" x14ac:dyDescent="0.3">
      <c r="A14" s="85" t="s">
        <v>83</v>
      </c>
      <c r="B14" s="86" t="str">
        <f>IF((AND('4. Partnership Details'!B3&lt;&gt;"",'4. Partnership Details'!B4&lt;&gt;"",'4. Partnership Details'!B5&lt;&gt;"")),"Complete","Incomplete")</f>
        <v>Incomplete</v>
      </c>
    </row>
    <row r="15" spans="1:26" ht="13.5" customHeight="1" x14ac:dyDescent="0.3">
      <c r="A15" s="85" t="s">
        <v>84</v>
      </c>
      <c r="B15" s="86" t="str">
        <f>IF((AND('4. Partnership Details'!B8&lt;&gt;"",'4. Partnership Details'!B9&lt;&gt;"",'4. Partnership Details'!B10&lt;&gt;"",'4. Partnership Details'!B11&lt;&gt;"",'4. Partnership Details'!B12&lt;&gt;"")),"Complete","Incomplete")</f>
        <v>Incomplete</v>
      </c>
    </row>
    <row r="16" spans="1:26" ht="13.5" customHeight="1" x14ac:dyDescent="0.3"/>
    <row r="17" spans="1:2" ht="17.5" x14ac:dyDescent="0.35">
      <c r="A17" s="84" t="s">
        <v>85</v>
      </c>
    </row>
    <row r="18" spans="1:2" ht="13.5" customHeight="1" x14ac:dyDescent="0.3"/>
    <row r="19" spans="1:2" ht="13.5" customHeight="1" x14ac:dyDescent="0.3">
      <c r="A19" s="8" t="s">
        <v>86</v>
      </c>
      <c r="B19" s="87">
        <f>15-COUNTIF('1. Schemes Details '!B12:B180,"Enter project name here*")</f>
        <v>0</v>
      </c>
    </row>
    <row r="20" spans="1:2" ht="13.5" hidden="1" customHeight="1" x14ac:dyDescent="0.3">
      <c r="A20" s="8" t="s">
        <v>87</v>
      </c>
      <c r="B20" s="88">
        <f>SUMIF('1. Schemes Details '!Q20:Q190,"Brownfield Land Release Fund total",'1. Schemes Details '!R20:R190)</f>
        <v>0</v>
      </c>
    </row>
    <row r="21" spans="1:2" ht="13.5" customHeight="1" x14ac:dyDescent="0.3">
      <c r="A21" s="8" t="s">
        <v>88</v>
      </c>
      <c r="B21" s="88">
        <f>SUMIF('1. Schemes Details '!Q12:Q190,"Self and Custom Build total",'1. Schemes Details '!R12:R190)</f>
        <v>0</v>
      </c>
    </row>
    <row r="22" spans="1:2" ht="13.5" customHeight="1" x14ac:dyDescent="0.3">
      <c r="A22" s="8" t="s">
        <v>89</v>
      </c>
      <c r="B22" s="89">
        <f>SUM(SUMIF('1. Schemes Details '!P12:P19,"",'1. Schemes Details '!R12:R19),SUMIF('1. Schemes Details '!P24:P31,"",'1. Schemes Details '!R24:R31),SUMIF('1. Schemes Details '!P36:P43,"",'1. Schemes Details '!R36:R43),SUMIF('1. Schemes Details '!P48:P55,"",'1. Schemes Details '!R48:R55),SUMIF('1. Schemes Details '!P60:P67,"",'1. Schemes Details '!R60:R67),SUMIF('1. Schemes Details '!P72:P79,"",'1. Schemes Details '!R72:R79),SUMIF('1. Schemes Details '!P84:P91,"",'1. Schemes Details '!R84:R91),SUMIF('1. Schemes Details '!P96:P103,"",'1. Schemes Details '!R96:R103),SUMIF('1. Schemes Details '!P108:P115,"",'1. Schemes Details '!R108:R115),SUMIF('1. Schemes Details '!P120:P127,"",'1. Schemes Details '!R120:R127),SUMIF('1. Schemes Details '!P132:P139,"",'1. Schemes Details '!R132:R139),SUMIF('1. Schemes Details '!P144:P151,"",'1. Schemes Details '!R144:R151),SUMIF('1. Schemes Details '!P156:P163,"",'1. Schemes Details '!R156:R163),SUMIF('1. Schemes Details '!P168:P175,"",'1. Schemes Details '!R168:R175),SUMIF('1. Schemes Details '!P180:P187,"",'1. Schemes Details '!R180:R187))</f>
        <v>0</v>
      </c>
    </row>
    <row r="23" spans="1:2" ht="13.5" customHeight="1" x14ac:dyDescent="0.3">
      <c r="B23" s="34"/>
    </row>
    <row r="24" spans="1:2" ht="17.5" x14ac:dyDescent="0.35">
      <c r="A24" s="84" t="s">
        <v>90</v>
      </c>
      <c r="B24" s="34"/>
    </row>
    <row r="25" spans="1:2" ht="13.5" customHeight="1" x14ac:dyDescent="0.3">
      <c r="B25" s="34"/>
    </row>
    <row r="26" spans="1:2" ht="13.5" hidden="1" customHeight="1" x14ac:dyDescent="0.35">
      <c r="A26" s="83" t="s">
        <v>91</v>
      </c>
      <c r="B26" s="90">
        <f>'2.Forecast Benefits'!C20</f>
        <v>0</v>
      </c>
    </row>
    <row r="27" spans="1:2" ht="13.5" customHeight="1" x14ac:dyDescent="0.35">
      <c r="A27" s="83" t="s">
        <v>92</v>
      </c>
      <c r="B27" s="90">
        <f>'2.Forecast Benefits'!D20</f>
        <v>0</v>
      </c>
    </row>
    <row r="28" spans="1:2" ht="13.5" customHeight="1" x14ac:dyDescent="0.3"/>
    <row r="29" spans="1:2" ht="13.5" customHeight="1" x14ac:dyDescent="0.3"/>
    <row r="30" spans="1:2" ht="13.5" customHeight="1" x14ac:dyDescent="0.3"/>
    <row r="31" spans="1:2" ht="13.5" customHeight="1" x14ac:dyDescent="0.3"/>
    <row r="32" spans="1: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sheetProtection algorithmName="SHA-512" hashValue="Tt596/M4SmmU9SDYTeNdCEnGIl3MfDFfEgj16tIKeHtB5UIR3lNuGXhi/AlWDUdqPYOez9AsbSOG595dNoNO/Q==" saltValue="Dhc8BOKqmcA/XzCaCUfEig==" spinCount="100000" sheet="1" objects="1" scenarios="1"/>
  <mergeCells count="7">
    <mergeCell ref="A8:B8"/>
    <mergeCell ref="A9:B9"/>
    <mergeCell ref="A2:C2"/>
    <mergeCell ref="A4:C4"/>
    <mergeCell ref="A5:C5"/>
    <mergeCell ref="A6:C6"/>
    <mergeCell ref="A7:B7"/>
  </mergeCells>
  <conditionalFormatting sqref="B14:B15">
    <cfRule type="notContainsText" dxfId="7" priority="1" operator="notContains" text="Incomplete">
      <formula>ISERROR(SEARCH(("Incomplete"),(B14)))</formula>
    </cfRule>
  </conditionalFormatting>
  <conditionalFormatting sqref="B14:B15">
    <cfRule type="containsText" dxfId="6" priority="2" operator="containsText" text="Incomplete">
      <formula>NOT(ISERROR(SEARCH(("Incomplete"),(B14))))</formula>
    </cfRule>
  </conditionalFormatting>
  <conditionalFormatting sqref="B22">
    <cfRule type="cellIs" dxfId="5" priority="3" operator="equal">
      <formula>0</formula>
    </cfRule>
  </conditionalFormatting>
  <conditionalFormatting sqref="B22">
    <cfRule type="cellIs" dxfId="4" priority="4" operator="greaterThan">
      <formula>0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Sheet1!$A$13:$A$14</xm:f>
          </x14:formula1>
          <xm:sqref>C7:G9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W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8203125" defaultRowHeight="15" customHeight="1" x14ac:dyDescent="0.3"/>
  <cols>
    <col min="1" max="1" width="53" customWidth="1"/>
    <col min="2" max="2" width="19" customWidth="1"/>
    <col min="3" max="3" width="68.33203125" customWidth="1"/>
    <col min="4" max="4" width="23.5" customWidth="1"/>
    <col min="5" max="5" width="11" customWidth="1"/>
    <col min="6" max="23" width="8.75" customWidth="1"/>
  </cols>
  <sheetData>
    <row r="1" spans="1:23" ht="14.25" customHeight="1" x14ac:dyDescent="0.5">
      <c r="A1" s="91" t="s">
        <v>93</v>
      </c>
      <c r="B1" s="92"/>
    </row>
    <row r="2" spans="1:23" ht="14.25" customHeight="1" x14ac:dyDescent="0.3"/>
    <row r="3" spans="1:23" ht="14.25" customHeight="1" x14ac:dyDescent="0.5">
      <c r="A3" s="261" t="s">
        <v>94</v>
      </c>
      <c r="B3" s="239"/>
      <c r="C3" s="262">
        <f>'4. Partnership Details'!B4</f>
        <v>0</v>
      </c>
      <c r="D3" s="239"/>
    </row>
    <row r="4" spans="1:23" ht="14.25" customHeight="1" x14ac:dyDescent="0.5">
      <c r="A4" s="261" t="s">
        <v>95</v>
      </c>
      <c r="B4" s="239"/>
      <c r="C4" s="263" t="e">
        <f>'1. Schemes Details '!#REF!</f>
        <v>#REF!</v>
      </c>
      <c r="D4" s="239"/>
    </row>
    <row r="5" spans="1:23" ht="14.25" customHeight="1" x14ac:dyDescent="0.35">
      <c r="A5" s="93"/>
      <c r="B5" s="93"/>
      <c r="C5" s="93"/>
    </row>
    <row r="6" spans="1:23" ht="14.25" customHeight="1" x14ac:dyDescent="0.35">
      <c r="A6" s="255" t="s">
        <v>96</v>
      </c>
      <c r="B6" s="256"/>
      <c r="C6" s="256"/>
      <c r="D6" s="239"/>
    </row>
    <row r="7" spans="1:23" ht="99.75" customHeight="1" x14ac:dyDescent="0.3">
      <c r="A7" s="259"/>
      <c r="B7" s="256"/>
      <c r="C7" s="256"/>
      <c r="D7" s="239"/>
    </row>
    <row r="8" spans="1:23" ht="14.25" customHeight="1" x14ac:dyDescent="0.35">
      <c r="A8" s="93"/>
      <c r="B8" s="93"/>
      <c r="C8" s="93"/>
    </row>
    <row r="9" spans="1:23" ht="14.25" customHeight="1" x14ac:dyDescent="0.35">
      <c r="A9" s="94"/>
      <c r="B9" s="9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72" customHeight="1" x14ac:dyDescent="0.35">
      <c r="A10" s="96" t="s">
        <v>97</v>
      </c>
      <c r="B10" s="260" t="s">
        <v>24</v>
      </c>
      <c r="C10" s="256"/>
      <c r="D10" s="239"/>
    </row>
    <row r="11" spans="1:23" ht="16.5" customHeight="1" x14ac:dyDescent="0.35">
      <c r="A11" s="97"/>
      <c r="B11" s="9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35">
      <c r="A12" s="255" t="s">
        <v>17</v>
      </c>
      <c r="B12" s="256"/>
      <c r="C12" s="256"/>
      <c r="D12" s="239"/>
    </row>
    <row r="13" spans="1:23" ht="99.75" customHeight="1" x14ac:dyDescent="0.35">
      <c r="A13" s="257"/>
      <c r="B13" s="256"/>
      <c r="C13" s="256"/>
      <c r="D13" s="239"/>
    </row>
    <row r="14" spans="1:23" ht="14.25" customHeight="1" x14ac:dyDescent="0.35">
      <c r="A14" s="94"/>
      <c r="B14" s="9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35">
      <c r="A15" s="94"/>
      <c r="B15" s="9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35">
      <c r="A16" s="98"/>
      <c r="B16" s="98"/>
      <c r="C16" s="95"/>
    </row>
    <row r="17" spans="1:23" ht="52.5" customHeight="1" x14ac:dyDescent="0.3">
      <c r="A17" s="258" t="s">
        <v>98</v>
      </c>
      <c r="B17" s="239"/>
      <c r="C17" s="99"/>
      <c r="D17" s="100"/>
    </row>
    <row r="18" spans="1:23" ht="16.5" customHeight="1" x14ac:dyDescent="0.35">
      <c r="A18" s="97"/>
      <c r="B18" s="9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4.25" customHeight="1" x14ac:dyDescent="0.35">
      <c r="A19" s="98"/>
      <c r="B19" s="98"/>
      <c r="C19" s="95"/>
    </row>
    <row r="20" spans="1:23" ht="14.25" customHeight="1" x14ac:dyDescent="0.35">
      <c r="A20" s="255" t="s">
        <v>99</v>
      </c>
      <c r="B20" s="256"/>
      <c r="C20" s="256"/>
      <c r="D20" s="239"/>
    </row>
    <row r="21" spans="1:23" ht="99.75" customHeight="1" x14ac:dyDescent="0.35">
      <c r="A21" s="257"/>
      <c r="B21" s="256"/>
      <c r="C21" s="256"/>
      <c r="D21" s="239"/>
    </row>
    <row r="22" spans="1:23" ht="14.25" customHeight="1" x14ac:dyDescent="0.35">
      <c r="A22" s="101"/>
      <c r="B22" s="101"/>
      <c r="C22" s="101"/>
      <c r="D22" s="77"/>
    </row>
    <row r="23" spans="1:23" ht="14.25" customHeight="1" x14ac:dyDescent="0.3"/>
    <row r="24" spans="1:23" ht="14.25" customHeight="1" x14ac:dyDescent="0.3"/>
    <row r="25" spans="1:23" ht="14.25" customHeight="1" x14ac:dyDescent="0.3"/>
    <row r="26" spans="1:23" ht="14.25" customHeight="1" x14ac:dyDescent="0.3"/>
    <row r="27" spans="1:23" ht="14.25" customHeight="1" x14ac:dyDescent="0.3"/>
    <row r="28" spans="1:23" ht="14.25" customHeight="1" x14ac:dyDescent="0.3"/>
    <row r="29" spans="1:23" ht="14.25" customHeight="1" x14ac:dyDescent="0.3"/>
    <row r="30" spans="1:23" ht="14.25" customHeight="1" x14ac:dyDescent="0.3"/>
    <row r="31" spans="1:23" ht="14.25" customHeight="1" x14ac:dyDescent="0.3"/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2">
    <mergeCell ref="A7:D7"/>
    <mergeCell ref="B10:D10"/>
    <mergeCell ref="A3:B3"/>
    <mergeCell ref="C3:D3"/>
    <mergeCell ref="A4:B4"/>
    <mergeCell ref="C4:D4"/>
    <mergeCell ref="A6:D6"/>
    <mergeCell ref="A12:D12"/>
    <mergeCell ref="A13:D13"/>
    <mergeCell ref="A17:B17"/>
    <mergeCell ref="A20:D20"/>
    <mergeCell ref="A21:D21"/>
  </mergeCells>
  <pageMargins left="0.70866141732283472" right="0.70866141732283472" top="0.74803149606299213" bottom="0.74803149606299213" header="0" footer="0"/>
  <pageSetup paperSize="8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Z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2.58203125" defaultRowHeight="15" customHeight="1" x14ac:dyDescent="0.3"/>
  <cols>
    <col min="1" max="1" width="13.5" customWidth="1"/>
    <col min="2" max="2" width="26.58203125" customWidth="1"/>
    <col min="3" max="3" width="35.25" customWidth="1"/>
    <col min="4" max="4" width="46.33203125" customWidth="1"/>
    <col min="5" max="5" width="16.58203125" customWidth="1"/>
    <col min="6" max="8" width="13.83203125" customWidth="1"/>
    <col min="9" max="12" width="13.75" customWidth="1"/>
    <col min="13" max="13" width="18.75" customWidth="1"/>
    <col min="14" max="14" width="21.58203125" customWidth="1"/>
    <col min="15" max="15" width="38.83203125" customWidth="1"/>
    <col min="16" max="16" width="7.33203125" customWidth="1"/>
    <col min="17" max="17" width="19.08203125" customWidth="1"/>
    <col min="18" max="18" width="19.5" customWidth="1"/>
    <col min="19" max="19" width="51.83203125" customWidth="1"/>
    <col min="20" max="26" width="8.75" customWidth="1"/>
  </cols>
  <sheetData>
    <row r="1" spans="1:26" ht="80.25" customHeight="1" x14ac:dyDescent="0.5">
      <c r="A1" s="264" t="s">
        <v>100</v>
      </c>
      <c r="B1" s="265"/>
      <c r="C1" s="265"/>
      <c r="D1" s="265"/>
      <c r="E1" s="265"/>
      <c r="F1" s="265"/>
      <c r="G1" s="8"/>
      <c r="H1" s="8"/>
      <c r="U1" s="102" t="s">
        <v>24</v>
      </c>
    </row>
    <row r="2" spans="1:26" ht="30" customHeight="1" x14ac:dyDescent="0.4">
      <c r="A2" s="266" t="s">
        <v>101</v>
      </c>
      <c r="B2" s="256"/>
      <c r="C2" s="239"/>
      <c r="D2" s="267">
        <f>'4. Partnership Details'!B4</f>
        <v>0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39"/>
      <c r="S2" s="93"/>
      <c r="T2" s="93"/>
      <c r="U2" s="103" t="s">
        <v>102</v>
      </c>
      <c r="V2" s="93"/>
      <c r="W2" s="93"/>
      <c r="X2" s="93"/>
      <c r="Y2" s="93"/>
      <c r="Z2" s="93"/>
    </row>
    <row r="3" spans="1:26" ht="14.25" customHeight="1" x14ac:dyDescent="0.5">
      <c r="A3" s="104"/>
      <c r="B3" s="104"/>
      <c r="C3" s="104"/>
      <c r="Q3" s="105" t="s">
        <v>103</v>
      </c>
      <c r="R3" s="105"/>
      <c r="S3" s="106"/>
    </row>
    <row r="4" spans="1:26" ht="14.25" customHeight="1" x14ac:dyDescent="0.35">
      <c r="A4" s="107"/>
      <c r="B4" s="108" t="s">
        <v>104</v>
      </c>
      <c r="C4" s="109" t="s">
        <v>105</v>
      </c>
      <c r="D4" s="110" t="s">
        <v>106</v>
      </c>
      <c r="E4" s="110" t="s">
        <v>107</v>
      </c>
      <c r="F4" s="110" t="s">
        <v>108</v>
      </c>
      <c r="G4" s="110" t="s">
        <v>109</v>
      </c>
      <c r="H4" s="111" t="s">
        <v>110</v>
      </c>
      <c r="I4" s="110" t="s">
        <v>111</v>
      </c>
      <c r="J4" s="110" t="s">
        <v>112</v>
      </c>
      <c r="K4" s="110" t="s">
        <v>113</v>
      </c>
      <c r="L4" s="110" t="s">
        <v>114</v>
      </c>
      <c r="M4" s="112" t="s">
        <v>115</v>
      </c>
      <c r="N4" s="112" t="s">
        <v>116</v>
      </c>
      <c r="O4" s="113" t="s">
        <v>117</v>
      </c>
      <c r="P4" s="114"/>
      <c r="Q4" s="115" t="s">
        <v>118</v>
      </c>
      <c r="R4" s="116" t="s">
        <v>119</v>
      </c>
      <c r="S4" s="117" t="s">
        <v>117</v>
      </c>
      <c r="T4" s="94"/>
      <c r="U4" s="94"/>
      <c r="V4" s="94"/>
      <c r="W4" s="94"/>
      <c r="X4" s="94"/>
      <c r="Y4" s="94"/>
      <c r="Z4" s="94"/>
    </row>
    <row r="5" spans="1:26" ht="64.5" customHeight="1" x14ac:dyDescent="0.35">
      <c r="A5" s="118" t="s">
        <v>120</v>
      </c>
      <c r="B5" s="119">
        <f>'1. Schemes Details '!F12</f>
        <v>0</v>
      </c>
      <c r="C5" s="120" t="str">
        <f>'1. Schemes Details '!B12</f>
        <v xml:space="preserve">Enter project name here </v>
      </c>
      <c r="D5" s="121" t="str">
        <f>'1. Schemes Details '!D12</f>
        <v>Enter project description here</v>
      </c>
      <c r="E5" s="122">
        <f>'1. Schemes Details '!R22</f>
        <v>0</v>
      </c>
      <c r="F5" s="123" t="e">
        <f>SUM('2.Forecast Benefits'!#REF!)</f>
        <v>#REF!</v>
      </c>
      <c r="G5" s="122" t="e">
        <f t="shared" ref="G5:G9" si="0">E5/F5</f>
        <v>#REF!</v>
      </c>
      <c r="H5" s="124"/>
      <c r="I5" s="125">
        <v>0</v>
      </c>
      <c r="J5" s="125">
        <v>0</v>
      </c>
      <c r="K5" s="125">
        <v>0</v>
      </c>
      <c r="L5" s="126">
        <f t="shared" ref="L5:L9" si="1">SUM(I5:K5)</f>
        <v>0</v>
      </c>
      <c r="M5" s="127"/>
      <c r="N5" s="127"/>
      <c r="O5" s="128"/>
      <c r="P5" s="93"/>
      <c r="Q5" s="126">
        <v>0</v>
      </c>
      <c r="R5" s="122"/>
      <c r="S5" s="128"/>
      <c r="W5" s="8"/>
    </row>
    <row r="6" spans="1:26" ht="64.5" customHeight="1" x14ac:dyDescent="0.35">
      <c r="A6" s="118" t="s">
        <v>121</v>
      </c>
      <c r="B6" s="119" t="e">
        <f t="shared" ref="B6:E6" si="2">#REF!</f>
        <v>#REF!</v>
      </c>
      <c r="C6" s="129" t="e">
        <f t="shared" si="2"/>
        <v>#REF!</v>
      </c>
      <c r="D6" s="130" t="e">
        <f t="shared" si="2"/>
        <v>#REF!</v>
      </c>
      <c r="E6" s="122" t="e">
        <f t="shared" si="2"/>
        <v>#REF!</v>
      </c>
      <c r="F6" s="123" t="e">
        <f>SUM('2.Forecast Benefits'!#REF!)</f>
        <v>#REF!</v>
      </c>
      <c r="G6" s="122" t="e">
        <f t="shared" si="0"/>
        <v>#REF!</v>
      </c>
      <c r="H6" s="123"/>
      <c r="I6" s="125">
        <v>0</v>
      </c>
      <c r="J6" s="125">
        <v>0</v>
      </c>
      <c r="K6" s="125">
        <v>0</v>
      </c>
      <c r="L6" s="126">
        <f t="shared" si="1"/>
        <v>0</v>
      </c>
      <c r="M6" s="127"/>
      <c r="N6" s="127"/>
      <c r="O6" s="128"/>
      <c r="P6" s="93"/>
      <c r="Q6" s="126"/>
      <c r="R6" s="122"/>
      <c r="S6" s="128"/>
      <c r="W6" s="8"/>
    </row>
    <row r="7" spans="1:26" ht="64.5" customHeight="1" x14ac:dyDescent="0.35">
      <c r="A7" s="118" t="s">
        <v>122</v>
      </c>
      <c r="B7" s="119" t="e">
        <f t="shared" ref="B7:E7" si="3">#REF!</f>
        <v>#REF!</v>
      </c>
      <c r="C7" s="129" t="e">
        <f t="shared" si="3"/>
        <v>#REF!</v>
      </c>
      <c r="D7" s="121" t="e">
        <f t="shared" si="3"/>
        <v>#REF!</v>
      </c>
      <c r="E7" s="122" t="e">
        <f t="shared" si="3"/>
        <v>#REF!</v>
      </c>
      <c r="F7" s="123" t="e">
        <f>SUM('2.Forecast Benefits'!#REF!)</f>
        <v>#REF!</v>
      </c>
      <c r="G7" s="122" t="e">
        <f t="shared" si="0"/>
        <v>#REF!</v>
      </c>
      <c r="H7" s="123"/>
      <c r="I7" s="125">
        <v>0</v>
      </c>
      <c r="J7" s="125">
        <v>0</v>
      </c>
      <c r="K7" s="125">
        <v>0</v>
      </c>
      <c r="L7" s="126">
        <f t="shared" si="1"/>
        <v>0</v>
      </c>
      <c r="M7" s="127"/>
      <c r="N7" s="127"/>
      <c r="O7" s="128"/>
      <c r="P7" s="93"/>
      <c r="Q7" s="126"/>
      <c r="R7" s="122"/>
      <c r="S7" s="128"/>
    </row>
    <row r="8" spans="1:26" ht="64.5" customHeight="1" x14ac:dyDescent="0.35">
      <c r="A8" s="118" t="s">
        <v>123</v>
      </c>
      <c r="B8" s="119" t="e">
        <f t="shared" ref="B8:E8" si="4">#REF!</f>
        <v>#REF!</v>
      </c>
      <c r="C8" s="129" t="e">
        <f t="shared" si="4"/>
        <v>#REF!</v>
      </c>
      <c r="D8" s="131" t="e">
        <f t="shared" si="4"/>
        <v>#REF!</v>
      </c>
      <c r="E8" s="122" t="e">
        <f t="shared" si="4"/>
        <v>#REF!</v>
      </c>
      <c r="F8" s="123" t="e">
        <f>SUM('2.Forecast Benefits'!#REF!)</f>
        <v>#REF!</v>
      </c>
      <c r="G8" s="122" t="e">
        <f t="shared" si="0"/>
        <v>#REF!</v>
      </c>
      <c r="H8" s="123"/>
      <c r="I8" s="125">
        <v>0</v>
      </c>
      <c r="J8" s="125">
        <v>0</v>
      </c>
      <c r="K8" s="125">
        <v>0</v>
      </c>
      <c r="L8" s="126">
        <f t="shared" si="1"/>
        <v>0</v>
      </c>
      <c r="M8" s="127"/>
      <c r="N8" s="127"/>
      <c r="O8" s="128"/>
      <c r="P8" s="93"/>
      <c r="Q8" s="126"/>
      <c r="R8" s="122"/>
      <c r="S8" s="128"/>
      <c r="W8" s="8"/>
    </row>
    <row r="9" spans="1:26" ht="64.5" customHeight="1" x14ac:dyDescent="0.35">
      <c r="A9" s="118" t="s">
        <v>124</v>
      </c>
      <c r="B9" s="119" t="e">
        <f t="shared" ref="B9:E9" si="5">#REF!</f>
        <v>#REF!</v>
      </c>
      <c r="C9" s="129" t="e">
        <f t="shared" si="5"/>
        <v>#REF!</v>
      </c>
      <c r="D9" s="121" t="e">
        <f t="shared" si="5"/>
        <v>#REF!</v>
      </c>
      <c r="E9" s="122" t="e">
        <f t="shared" si="5"/>
        <v>#REF!</v>
      </c>
      <c r="F9" s="123" t="e">
        <f>SUM('2.Forecast Benefits'!#REF!)</f>
        <v>#REF!</v>
      </c>
      <c r="G9" s="122" t="e">
        <f t="shared" si="0"/>
        <v>#REF!</v>
      </c>
      <c r="H9" s="123"/>
      <c r="I9" s="125">
        <v>0</v>
      </c>
      <c r="J9" s="125">
        <v>0</v>
      </c>
      <c r="K9" s="125">
        <v>0</v>
      </c>
      <c r="L9" s="126">
        <f t="shared" si="1"/>
        <v>0</v>
      </c>
      <c r="M9" s="127"/>
      <c r="N9" s="127"/>
      <c r="O9" s="128"/>
      <c r="P9" s="93"/>
      <c r="Q9" s="126"/>
      <c r="R9" s="122"/>
      <c r="S9" s="128"/>
      <c r="W9" s="8"/>
    </row>
    <row r="10" spans="1:26" ht="14.25" customHeight="1" x14ac:dyDescent="0.5">
      <c r="A10" s="132" t="s">
        <v>125</v>
      </c>
      <c r="B10" s="133"/>
      <c r="C10" s="134"/>
      <c r="D10" s="135"/>
      <c r="E10" s="136" t="e">
        <f t="shared" ref="E10:F10" si="6">SUM(E5:E9)</f>
        <v>#REF!</v>
      </c>
      <c r="F10" s="137" t="e">
        <f t="shared" si="6"/>
        <v>#REF!</v>
      </c>
      <c r="G10" s="137"/>
      <c r="H10" s="137"/>
      <c r="I10" s="135"/>
      <c r="J10" s="135"/>
      <c r="K10" s="135"/>
      <c r="L10" s="137"/>
      <c r="M10" s="138">
        <f>SUM(M5:M9)</f>
        <v>0</v>
      </c>
      <c r="N10" s="138"/>
      <c r="O10" s="139"/>
      <c r="P10" s="140"/>
      <c r="Q10" s="141"/>
      <c r="R10" s="142">
        <f>SUM(R5:R9)</f>
        <v>0</v>
      </c>
      <c r="S10" s="143"/>
    </row>
    <row r="11" spans="1:26" ht="14.25" customHeight="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26" ht="14.25" customHeight="1" x14ac:dyDescent="0.3">
      <c r="A12" s="268" t="s">
        <v>126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70"/>
      <c r="P12" s="8"/>
    </row>
    <row r="13" spans="1:26" ht="14.25" customHeight="1" x14ac:dyDescent="0.3">
      <c r="A13" s="271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72"/>
    </row>
    <row r="14" spans="1:26" ht="55.5" customHeight="1" x14ac:dyDescent="0.3">
      <c r="A14" s="273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39"/>
    </row>
    <row r="15" spans="1:26" ht="14.25" customHeight="1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26" ht="14.25" customHeight="1" x14ac:dyDescent="0.3">
      <c r="A16" s="268" t="s">
        <v>127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70"/>
    </row>
    <row r="17" spans="1:19" ht="15" customHeight="1" x14ac:dyDescent="0.3">
      <c r="A17" s="271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72"/>
    </row>
    <row r="18" spans="1:19" ht="55.5" customHeight="1" x14ac:dyDescent="0.3">
      <c r="A18" s="273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39"/>
    </row>
    <row r="19" spans="1:19" ht="14.25" customHeight="1" x14ac:dyDescent="0.5">
      <c r="A19" s="104"/>
      <c r="B19" s="104"/>
      <c r="C19" s="10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R19" s="105"/>
    </row>
    <row r="20" spans="1:19" ht="14.25" customHeight="1" x14ac:dyDescent="0.5">
      <c r="A20" s="104"/>
      <c r="B20" s="104"/>
      <c r="C20" s="104"/>
      <c r="R20" s="105"/>
    </row>
    <row r="21" spans="1:19" ht="14.25" customHeight="1" x14ac:dyDescent="0.5">
      <c r="A21" s="144" t="s">
        <v>128</v>
      </c>
      <c r="B21" s="144"/>
      <c r="C21" s="104"/>
      <c r="Q21" s="59" t="s">
        <v>129</v>
      </c>
      <c r="S21" s="106"/>
    </row>
    <row r="22" spans="1:19" ht="14.25" customHeight="1" x14ac:dyDescent="0.5">
      <c r="A22" s="145"/>
      <c r="B22" s="145"/>
      <c r="C22" s="104"/>
      <c r="Q22" s="146">
        <v>0</v>
      </c>
      <c r="R22" s="105"/>
      <c r="S22" s="106"/>
    </row>
    <row r="23" spans="1:19" ht="14.25" customHeight="1" x14ac:dyDescent="0.5">
      <c r="A23" s="104"/>
      <c r="B23" s="104"/>
      <c r="C23" s="104"/>
      <c r="Q23" s="147">
        <v>1</v>
      </c>
      <c r="S23" s="106"/>
    </row>
    <row r="24" spans="1:19" ht="14.25" customHeight="1" x14ac:dyDescent="0.3">
      <c r="A24" s="268" t="s">
        <v>130</v>
      </c>
      <c r="B24" s="269"/>
      <c r="C24" s="274"/>
      <c r="D24" s="276" t="s">
        <v>131</v>
      </c>
      <c r="E24" s="268" t="s">
        <v>132</v>
      </c>
      <c r="F24" s="269"/>
      <c r="G24" s="269"/>
      <c r="H24" s="269"/>
      <c r="I24" s="269"/>
      <c r="J24" s="269"/>
      <c r="K24" s="269"/>
      <c r="L24" s="270"/>
      <c r="Q24" s="148">
        <v>2</v>
      </c>
      <c r="S24" s="106"/>
    </row>
    <row r="25" spans="1:19" ht="15" customHeight="1" x14ac:dyDescent="0.3">
      <c r="A25" s="271"/>
      <c r="B25" s="265"/>
      <c r="C25" s="275"/>
      <c r="D25" s="277"/>
      <c r="E25" s="271"/>
      <c r="F25" s="265"/>
      <c r="G25" s="265"/>
      <c r="H25" s="265"/>
      <c r="I25" s="265"/>
      <c r="J25" s="265"/>
      <c r="K25" s="265"/>
      <c r="L25" s="272"/>
      <c r="Q25" s="149">
        <v>3</v>
      </c>
      <c r="S25" s="106"/>
    </row>
    <row r="26" spans="1:19" ht="14.25" customHeight="1" x14ac:dyDescent="0.3">
      <c r="A26" s="278" t="s">
        <v>133</v>
      </c>
      <c r="B26" s="269"/>
      <c r="C26" s="269"/>
      <c r="D26" s="150" t="s">
        <v>134</v>
      </c>
      <c r="E26" s="151" t="s">
        <v>135</v>
      </c>
      <c r="F26" s="152"/>
      <c r="G26" s="152"/>
      <c r="H26" s="152"/>
      <c r="I26" s="152"/>
      <c r="J26" s="152"/>
      <c r="K26" s="152"/>
      <c r="L26" s="153"/>
      <c r="O26" s="8"/>
      <c r="P26" s="6"/>
      <c r="Q26" s="20"/>
      <c r="S26" s="106"/>
    </row>
    <row r="27" spans="1:19" ht="14.25" customHeight="1" x14ac:dyDescent="0.3">
      <c r="A27" s="279"/>
      <c r="B27" s="249"/>
      <c r="C27" s="249"/>
      <c r="D27" s="154" t="s">
        <v>136</v>
      </c>
      <c r="E27" s="155" t="s">
        <v>137</v>
      </c>
      <c r="F27" s="85"/>
      <c r="G27" s="85"/>
      <c r="H27" s="85"/>
      <c r="I27" s="85"/>
      <c r="J27" s="85"/>
      <c r="K27" s="85"/>
      <c r="L27" s="156"/>
      <c r="O27" s="8"/>
      <c r="P27" s="8"/>
      <c r="Q27" s="8"/>
      <c r="S27" s="106"/>
    </row>
    <row r="28" spans="1:19" ht="14.25" customHeight="1" x14ac:dyDescent="0.3">
      <c r="A28" s="279"/>
      <c r="B28" s="249"/>
      <c r="C28" s="249"/>
      <c r="D28" s="157" t="s">
        <v>138</v>
      </c>
      <c r="E28" s="155" t="s">
        <v>139</v>
      </c>
      <c r="F28" s="85"/>
      <c r="G28" s="85"/>
      <c r="H28" s="85"/>
      <c r="I28" s="85"/>
      <c r="J28" s="85"/>
      <c r="K28" s="85"/>
      <c r="L28" s="156"/>
      <c r="O28" s="8"/>
      <c r="P28" s="8"/>
      <c r="Q28" s="8"/>
      <c r="S28" s="106"/>
    </row>
    <row r="29" spans="1:19" ht="13.5" customHeight="1" x14ac:dyDescent="0.3">
      <c r="A29" s="271"/>
      <c r="B29" s="265"/>
      <c r="C29" s="265"/>
      <c r="D29" s="158" t="s">
        <v>140</v>
      </c>
      <c r="E29" s="159" t="s">
        <v>141</v>
      </c>
      <c r="F29" s="160"/>
      <c r="G29" s="160"/>
      <c r="H29" s="160"/>
      <c r="I29" s="160"/>
      <c r="J29" s="160"/>
      <c r="K29" s="160"/>
      <c r="L29" s="161"/>
      <c r="S29" s="106"/>
    </row>
    <row r="30" spans="1:19" ht="14.25" customHeight="1" x14ac:dyDescent="0.5">
      <c r="A30" s="144"/>
      <c r="B30" s="144"/>
      <c r="C30" s="104"/>
      <c r="S30" s="106"/>
    </row>
    <row r="31" spans="1:19" ht="14.25" customHeight="1" x14ac:dyDescent="0.3">
      <c r="A31" s="268" t="s">
        <v>130</v>
      </c>
      <c r="B31" s="269"/>
      <c r="C31" s="274"/>
      <c r="D31" s="276" t="s">
        <v>131</v>
      </c>
      <c r="E31" s="268" t="s">
        <v>132</v>
      </c>
      <c r="F31" s="269"/>
      <c r="G31" s="269"/>
      <c r="H31" s="269"/>
      <c r="I31" s="269"/>
      <c r="J31" s="269"/>
      <c r="K31" s="269"/>
      <c r="L31" s="270"/>
      <c r="S31" s="106"/>
    </row>
    <row r="32" spans="1:19" ht="14.25" customHeight="1" x14ac:dyDescent="0.3">
      <c r="A32" s="271"/>
      <c r="B32" s="265"/>
      <c r="C32" s="275"/>
      <c r="D32" s="277"/>
      <c r="E32" s="280"/>
      <c r="F32" s="281"/>
      <c r="G32" s="281"/>
      <c r="H32" s="281"/>
      <c r="I32" s="281"/>
      <c r="J32" s="281"/>
      <c r="K32" s="281"/>
      <c r="L32" s="282"/>
      <c r="S32" s="106"/>
    </row>
    <row r="33" spans="1:12" ht="14.25" customHeight="1" x14ac:dyDescent="0.3">
      <c r="A33" s="278" t="s">
        <v>142</v>
      </c>
      <c r="B33" s="269"/>
      <c r="C33" s="269"/>
      <c r="D33" s="150">
        <v>0</v>
      </c>
      <c r="E33" s="151" t="s">
        <v>143</v>
      </c>
      <c r="F33" s="152"/>
      <c r="G33" s="152"/>
      <c r="H33" s="152"/>
      <c r="I33" s="152"/>
      <c r="J33" s="152"/>
      <c r="K33" s="152"/>
      <c r="L33" s="153"/>
    </row>
    <row r="34" spans="1:12" ht="14.25" customHeight="1" x14ac:dyDescent="0.3">
      <c r="A34" s="279"/>
      <c r="B34" s="249"/>
      <c r="C34" s="249"/>
      <c r="D34" s="154" t="s">
        <v>144</v>
      </c>
      <c r="E34" s="155" t="s">
        <v>145</v>
      </c>
      <c r="F34" s="85"/>
      <c r="G34" s="85"/>
      <c r="H34" s="85"/>
      <c r="I34" s="85"/>
      <c r="J34" s="85"/>
      <c r="K34" s="85"/>
      <c r="L34" s="156"/>
    </row>
    <row r="35" spans="1:12" ht="14.25" customHeight="1" x14ac:dyDescent="0.3">
      <c r="A35" s="279"/>
      <c r="B35" s="249"/>
      <c r="C35" s="249"/>
      <c r="D35" s="157" t="s">
        <v>146</v>
      </c>
      <c r="E35" s="155" t="s">
        <v>147</v>
      </c>
      <c r="F35" s="85"/>
      <c r="G35" s="85"/>
      <c r="H35" s="85"/>
      <c r="I35" s="85"/>
      <c r="J35" s="85"/>
      <c r="K35" s="85"/>
      <c r="L35" s="156"/>
    </row>
    <row r="36" spans="1:12" ht="14.25" customHeight="1" x14ac:dyDescent="0.3">
      <c r="A36" s="271"/>
      <c r="B36" s="265"/>
      <c r="C36" s="265"/>
      <c r="D36" s="158" t="s">
        <v>148</v>
      </c>
      <c r="E36" s="159" t="s">
        <v>149</v>
      </c>
      <c r="F36" s="160"/>
      <c r="G36" s="160"/>
      <c r="H36" s="160"/>
      <c r="I36" s="160"/>
      <c r="J36" s="160"/>
      <c r="K36" s="160"/>
      <c r="L36" s="161"/>
    </row>
    <row r="37" spans="1:12" ht="14.25" customHeight="1" x14ac:dyDescent="0.3"/>
    <row r="38" spans="1:12" ht="14.25" customHeight="1" x14ac:dyDescent="0.3">
      <c r="A38" s="268" t="s">
        <v>130</v>
      </c>
      <c r="B38" s="269"/>
      <c r="C38" s="274"/>
      <c r="D38" s="276" t="s">
        <v>131</v>
      </c>
      <c r="E38" s="268" t="s">
        <v>132</v>
      </c>
      <c r="F38" s="269"/>
      <c r="G38" s="269"/>
      <c r="H38" s="269"/>
      <c r="I38" s="269"/>
      <c r="J38" s="269"/>
      <c r="K38" s="269"/>
      <c r="L38" s="270"/>
    </row>
    <row r="39" spans="1:12" ht="14.25" customHeight="1" x14ac:dyDescent="0.3">
      <c r="A39" s="271"/>
      <c r="B39" s="265"/>
      <c r="C39" s="275"/>
      <c r="D39" s="277"/>
      <c r="E39" s="280"/>
      <c r="F39" s="281"/>
      <c r="G39" s="281"/>
      <c r="H39" s="281"/>
      <c r="I39" s="281"/>
      <c r="J39" s="281"/>
      <c r="K39" s="281"/>
      <c r="L39" s="282"/>
    </row>
    <row r="40" spans="1:12" ht="14.25" customHeight="1" x14ac:dyDescent="0.3">
      <c r="A40" s="278" t="s">
        <v>150</v>
      </c>
      <c r="B40" s="269"/>
      <c r="C40" s="269"/>
      <c r="D40" s="150">
        <v>0</v>
      </c>
      <c r="E40" s="151" t="s">
        <v>151</v>
      </c>
      <c r="F40" s="152"/>
      <c r="G40" s="152"/>
      <c r="H40" s="152"/>
      <c r="I40" s="152"/>
      <c r="J40" s="152"/>
      <c r="K40" s="152"/>
      <c r="L40" s="153"/>
    </row>
    <row r="41" spans="1:12" ht="14.25" customHeight="1" x14ac:dyDescent="0.3">
      <c r="A41" s="279"/>
      <c r="B41" s="249"/>
      <c r="C41" s="249"/>
      <c r="D41" s="154" t="s">
        <v>152</v>
      </c>
      <c r="E41" s="155" t="s">
        <v>153</v>
      </c>
      <c r="F41" s="85"/>
      <c r="G41" s="85"/>
      <c r="H41" s="85"/>
      <c r="I41" s="85"/>
      <c r="J41" s="85"/>
      <c r="K41" s="85"/>
      <c r="L41" s="156"/>
    </row>
    <row r="42" spans="1:12" ht="14.25" customHeight="1" x14ac:dyDescent="0.3">
      <c r="A42" s="279"/>
      <c r="B42" s="249"/>
      <c r="C42" s="249"/>
      <c r="D42" s="157" t="s">
        <v>154</v>
      </c>
      <c r="E42" s="155" t="s">
        <v>155</v>
      </c>
      <c r="F42" s="85"/>
      <c r="G42" s="85"/>
      <c r="H42" s="85"/>
      <c r="I42" s="85"/>
      <c r="J42" s="85"/>
      <c r="K42" s="85"/>
      <c r="L42" s="156"/>
    </row>
    <row r="43" spans="1:12" ht="14.25" customHeight="1" x14ac:dyDescent="0.3">
      <c r="A43" s="271"/>
      <c r="B43" s="265"/>
      <c r="C43" s="265"/>
      <c r="D43" s="158" t="s">
        <v>156</v>
      </c>
      <c r="E43" s="159" t="s">
        <v>157</v>
      </c>
      <c r="F43" s="160"/>
      <c r="G43" s="160"/>
      <c r="H43" s="160"/>
      <c r="I43" s="160"/>
      <c r="J43" s="160"/>
      <c r="K43" s="160"/>
      <c r="L43" s="161"/>
    </row>
    <row r="44" spans="1:12" ht="14.25" customHeight="1" x14ac:dyDescent="0.3"/>
    <row r="45" spans="1:12" ht="14.25" hidden="1" customHeight="1" x14ac:dyDescent="0.3">
      <c r="A45" s="268" t="s">
        <v>130</v>
      </c>
      <c r="B45" s="269"/>
      <c r="C45" s="274"/>
      <c r="D45" s="276" t="s">
        <v>131</v>
      </c>
      <c r="E45" s="268" t="s">
        <v>132</v>
      </c>
      <c r="F45" s="269"/>
      <c r="G45" s="269"/>
      <c r="H45" s="269"/>
      <c r="I45" s="269"/>
      <c r="J45" s="269"/>
      <c r="K45" s="269"/>
      <c r="L45" s="270"/>
    </row>
    <row r="46" spans="1:12" ht="14.25" hidden="1" customHeight="1" x14ac:dyDescent="0.3">
      <c r="A46" s="271"/>
      <c r="B46" s="265"/>
      <c r="C46" s="275"/>
      <c r="D46" s="277"/>
      <c r="E46" s="280"/>
      <c r="F46" s="281"/>
      <c r="G46" s="281"/>
      <c r="H46" s="281"/>
      <c r="I46" s="281"/>
      <c r="J46" s="281"/>
      <c r="K46" s="281"/>
      <c r="L46" s="282"/>
    </row>
    <row r="47" spans="1:12" ht="14.25" hidden="1" customHeight="1" x14ac:dyDescent="0.3">
      <c r="A47" s="278"/>
      <c r="B47" s="269"/>
      <c r="C47" s="269"/>
      <c r="D47" s="150">
        <v>0</v>
      </c>
      <c r="E47" s="151"/>
      <c r="F47" s="152"/>
      <c r="G47" s="152"/>
      <c r="H47" s="152"/>
      <c r="I47" s="152"/>
      <c r="J47" s="152"/>
      <c r="K47" s="152"/>
      <c r="L47" s="153"/>
    </row>
    <row r="48" spans="1:12" ht="14.25" hidden="1" customHeight="1" x14ac:dyDescent="0.3">
      <c r="A48" s="279"/>
      <c r="B48" s="249"/>
      <c r="C48" s="249"/>
      <c r="D48" s="154">
        <v>1</v>
      </c>
      <c r="E48" s="155"/>
      <c r="F48" s="85"/>
      <c r="G48" s="85"/>
      <c r="H48" s="85"/>
      <c r="I48" s="85"/>
      <c r="J48" s="85"/>
      <c r="K48" s="85"/>
      <c r="L48" s="156"/>
    </row>
    <row r="49" spans="1:12" ht="14.25" hidden="1" customHeight="1" x14ac:dyDescent="0.3">
      <c r="A49" s="279"/>
      <c r="B49" s="249"/>
      <c r="C49" s="249"/>
      <c r="D49" s="157">
        <v>2</v>
      </c>
      <c r="E49" s="155"/>
      <c r="F49" s="85"/>
      <c r="G49" s="85"/>
      <c r="H49" s="85"/>
      <c r="I49" s="85"/>
      <c r="J49" s="85"/>
      <c r="K49" s="85"/>
      <c r="L49" s="156"/>
    </row>
    <row r="50" spans="1:12" ht="14.25" hidden="1" customHeight="1" x14ac:dyDescent="0.3">
      <c r="A50" s="271"/>
      <c r="B50" s="265"/>
      <c r="C50" s="265"/>
      <c r="D50" s="158">
        <v>3</v>
      </c>
      <c r="E50" s="159"/>
      <c r="F50" s="160"/>
      <c r="G50" s="160"/>
      <c r="H50" s="160"/>
      <c r="I50" s="160"/>
      <c r="J50" s="160"/>
      <c r="K50" s="160"/>
      <c r="L50" s="161"/>
    </row>
    <row r="51" spans="1:12" ht="14.25" hidden="1" customHeight="1" x14ac:dyDescent="0.3"/>
    <row r="52" spans="1:12" ht="14.25" hidden="1" customHeight="1" x14ac:dyDescent="0.3">
      <c r="A52" s="268" t="s">
        <v>130</v>
      </c>
      <c r="B52" s="269"/>
      <c r="C52" s="274"/>
      <c r="D52" s="276" t="s">
        <v>131</v>
      </c>
      <c r="E52" s="268" t="s">
        <v>132</v>
      </c>
      <c r="F52" s="269"/>
      <c r="G52" s="269"/>
      <c r="H52" s="269"/>
      <c r="I52" s="269"/>
      <c r="J52" s="269"/>
      <c r="K52" s="269"/>
      <c r="L52" s="270"/>
    </row>
    <row r="53" spans="1:12" ht="14.25" hidden="1" customHeight="1" x14ac:dyDescent="0.3">
      <c r="A53" s="271"/>
      <c r="B53" s="265"/>
      <c r="C53" s="275"/>
      <c r="D53" s="277"/>
      <c r="E53" s="280"/>
      <c r="F53" s="281"/>
      <c r="G53" s="281"/>
      <c r="H53" s="281"/>
      <c r="I53" s="281"/>
      <c r="J53" s="281"/>
      <c r="K53" s="281"/>
      <c r="L53" s="282"/>
    </row>
    <row r="54" spans="1:12" ht="14.25" hidden="1" customHeight="1" x14ac:dyDescent="0.3">
      <c r="A54" s="278"/>
      <c r="B54" s="269"/>
      <c r="C54" s="269"/>
      <c r="D54" s="150">
        <v>0</v>
      </c>
      <c r="E54" s="151"/>
      <c r="F54" s="152"/>
      <c r="G54" s="152"/>
      <c r="H54" s="152"/>
      <c r="I54" s="152"/>
      <c r="J54" s="152"/>
      <c r="K54" s="152"/>
      <c r="L54" s="153"/>
    </row>
    <row r="55" spans="1:12" ht="14.25" hidden="1" customHeight="1" x14ac:dyDescent="0.3">
      <c r="A55" s="279"/>
      <c r="B55" s="249"/>
      <c r="C55" s="249"/>
      <c r="D55" s="154">
        <v>1</v>
      </c>
      <c r="E55" s="155"/>
      <c r="F55" s="85"/>
      <c r="G55" s="85"/>
      <c r="H55" s="85"/>
      <c r="I55" s="85"/>
      <c r="J55" s="85"/>
      <c r="K55" s="85"/>
      <c r="L55" s="156"/>
    </row>
    <row r="56" spans="1:12" ht="14.25" hidden="1" customHeight="1" x14ac:dyDescent="0.3">
      <c r="A56" s="279"/>
      <c r="B56" s="249"/>
      <c r="C56" s="249"/>
      <c r="D56" s="157">
        <v>2</v>
      </c>
      <c r="E56" s="155"/>
      <c r="F56" s="85"/>
      <c r="G56" s="85"/>
      <c r="H56" s="85"/>
      <c r="I56" s="85"/>
      <c r="J56" s="85"/>
      <c r="K56" s="85"/>
      <c r="L56" s="156"/>
    </row>
    <row r="57" spans="1:12" ht="14.25" hidden="1" customHeight="1" x14ac:dyDescent="0.3">
      <c r="A57" s="271"/>
      <c r="B57" s="265"/>
      <c r="C57" s="265"/>
      <c r="D57" s="158">
        <v>3</v>
      </c>
      <c r="E57" s="159"/>
      <c r="F57" s="160"/>
      <c r="G57" s="160"/>
      <c r="H57" s="160"/>
      <c r="I57" s="160"/>
      <c r="J57" s="160"/>
      <c r="K57" s="160"/>
      <c r="L57" s="161"/>
    </row>
    <row r="58" spans="1:12" ht="14.25" customHeight="1" x14ac:dyDescent="0.3"/>
    <row r="59" spans="1:12" ht="14.25" customHeight="1" x14ac:dyDescent="0.3"/>
    <row r="60" spans="1:12" ht="14.25" customHeight="1" x14ac:dyDescent="0.3"/>
    <row r="61" spans="1:12" ht="14.25" customHeight="1" x14ac:dyDescent="0.3"/>
    <row r="62" spans="1:12" ht="14.25" customHeight="1" x14ac:dyDescent="0.3"/>
    <row r="63" spans="1:12" ht="14.25" customHeight="1" x14ac:dyDescent="0.3"/>
    <row r="64" spans="1:1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7">
    <mergeCell ref="A47:C50"/>
    <mergeCell ref="A52:C53"/>
    <mergeCell ref="D52:D53"/>
    <mergeCell ref="E52:L53"/>
    <mergeCell ref="A54:C57"/>
    <mergeCell ref="A26:C29"/>
    <mergeCell ref="A31:C32"/>
    <mergeCell ref="D31:D32"/>
    <mergeCell ref="E31:L32"/>
    <mergeCell ref="A45:C46"/>
    <mergeCell ref="A33:C36"/>
    <mergeCell ref="A38:C39"/>
    <mergeCell ref="D38:D39"/>
    <mergeCell ref="E38:L39"/>
    <mergeCell ref="A40:C43"/>
    <mergeCell ref="D45:D46"/>
    <mergeCell ref="E45:L46"/>
    <mergeCell ref="A16:O17"/>
    <mergeCell ref="A18:O18"/>
    <mergeCell ref="A24:C25"/>
    <mergeCell ref="D24:D25"/>
    <mergeCell ref="E24:L25"/>
    <mergeCell ref="A1:F1"/>
    <mergeCell ref="A2:C2"/>
    <mergeCell ref="D2:R2"/>
    <mergeCell ref="A12:O13"/>
    <mergeCell ref="A14:O14"/>
  </mergeCells>
  <conditionalFormatting sqref="I5:K9">
    <cfRule type="cellIs" dxfId="3" priority="1" operator="equal">
      <formula>$Q$25</formula>
    </cfRule>
  </conditionalFormatting>
  <conditionalFormatting sqref="I5:K9">
    <cfRule type="cellIs" dxfId="2" priority="2" operator="equal">
      <formula>$Q$24</formula>
    </cfRule>
  </conditionalFormatting>
  <conditionalFormatting sqref="I5:K9">
    <cfRule type="cellIs" dxfId="1" priority="3" operator="equal">
      <formula>$Q$23</formula>
    </cfRule>
  </conditionalFormatting>
  <conditionalFormatting sqref="I5:K9">
    <cfRule type="cellIs" dxfId="0" priority="4" operator="equal">
      <formula>$Q$22</formula>
    </cfRule>
  </conditionalFormatting>
  <dataValidations count="2">
    <dataValidation type="decimal" allowBlank="1" showErrorMessage="1" sqref="E5:E9" xr:uid="{00000000-0002-0000-0500-000000000000}">
      <formula1>0</formula1>
      <formula2>999999999.99</formula2>
    </dataValidation>
    <dataValidation type="list" allowBlank="1" showErrorMessage="1" sqref="I5:K9" xr:uid="{00000000-0002-0000-0500-000001000000}">
      <formula1>$Q$22:$Q$25</formula1>
    </dataValidation>
  </dataValidations>
  <pageMargins left="0.70866141732283472" right="0.70866141732283472" top="0.74803149606299213" bottom="0.74803149606299213" header="0" footer="0"/>
  <pageSetup paperSize="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K359"/>
  <sheetViews>
    <sheetView topLeftCell="A327" workbookViewId="0">
      <selection activeCell="T19" sqref="T19:T359"/>
    </sheetView>
  </sheetViews>
  <sheetFormatPr defaultColWidth="12.58203125" defaultRowHeight="15" customHeight="1" x14ac:dyDescent="0.3"/>
  <cols>
    <col min="1" max="17" width="8.58203125" customWidth="1"/>
    <col min="23" max="23" width="12.58203125" style="168"/>
    <col min="27" max="27" width="12.58203125" style="168"/>
    <col min="31" max="31" width="12.58203125" style="168"/>
    <col min="34" max="34" width="12.58203125" style="168"/>
    <col min="41" max="41" width="12.58203125" style="168"/>
    <col min="43" max="43" width="12.58203125" style="168"/>
    <col min="56" max="56" width="12.58203125" style="168"/>
    <col min="59" max="59" width="12.58203125" style="168"/>
    <col min="64" max="64" width="12.58203125" style="168"/>
    <col min="66" max="66" width="12.58203125" style="168"/>
    <col min="78" max="78" width="12.58203125" style="168"/>
    <col min="83" max="83" width="12.58203125" style="168"/>
    <col min="97" max="98" width="12.58203125" style="168"/>
    <col min="101" max="101" width="12.58203125" style="168"/>
    <col min="106" max="106" width="12.58203125" style="168"/>
    <col min="108" max="108" width="12.58203125" style="168"/>
    <col min="112" max="112" width="12.58203125" style="168"/>
    <col min="116" max="116" width="12.58203125" style="168"/>
    <col min="123" max="123" width="12.58203125" style="168"/>
    <col min="126" max="126" width="12.58203125" style="168"/>
    <col min="129" max="129" width="12.58203125" style="168"/>
    <col min="138" max="138" width="12.58203125" style="168"/>
    <col min="141" max="142" width="12.58203125" style="168"/>
    <col min="144" max="147" width="12.58203125" style="168"/>
    <col min="150" max="150" width="12.58203125" style="168"/>
    <col min="157" max="157" width="12.58203125" style="168"/>
    <col min="159" max="160" width="12.58203125" style="168"/>
    <col min="168" max="168" width="12.58203125" style="168"/>
    <col min="174" max="174" width="12.58203125" style="168"/>
    <col min="176" max="177" width="12.58203125" style="168"/>
    <col min="185" max="185" width="12.58203125" style="168"/>
    <col min="188" max="188" width="12.58203125" style="168"/>
    <col min="190" max="190" width="12.58203125" style="168"/>
  </cols>
  <sheetData>
    <row r="1" spans="1:193" ht="14.25" customHeight="1" thickBot="1" x14ac:dyDescent="0.4">
      <c r="E1" s="59" t="s">
        <v>20</v>
      </c>
      <c r="K1" s="59" t="s">
        <v>158</v>
      </c>
      <c r="M1" s="59" t="s">
        <v>159</v>
      </c>
      <c r="N1" s="59" t="s">
        <v>160</v>
      </c>
      <c r="O1" s="59" t="s">
        <v>161</v>
      </c>
      <c r="P1" s="59" t="s">
        <v>162</v>
      </c>
      <c r="Q1" s="59" t="s">
        <v>163</v>
      </c>
      <c r="U1" s="8" t="s">
        <v>164</v>
      </c>
      <c r="V1" s="8" t="s">
        <v>165</v>
      </c>
      <c r="W1" s="212" t="s">
        <v>580</v>
      </c>
      <c r="X1" s="8" t="s">
        <v>166</v>
      </c>
      <c r="Y1" s="8" t="s">
        <v>167</v>
      </c>
      <c r="Z1" s="8" t="s">
        <v>168</v>
      </c>
      <c r="AA1" s="8" t="s">
        <v>581</v>
      </c>
      <c r="AB1" s="8" t="s">
        <v>169</v>
      </c>
      <c r="AC1" s="8" t="s">
        <v>170</v>
      </c>
      <c r="AD1" s="8" t="s">
        <v>171</v>
      </c>
      <c r="AE1" s="8" t="s">
        <v>582</v>
      </c>
      <c r="AF1" s="8" t="s">
        <v>172</v>
      </c>
      <c r="AG1" s="8" t="s">
        <v>173</v>
      </c>
      <c r="AH1" s="8" t="s">
        <v>560</v>
      </c>
      <c r="AI1" s="8" t="s">
        <v>174</v>
      </c>
      <c r="AJ1" s="8" t="s">
        <v>175</v>
      </c>
      <c r="AK1" s="8" t="s">
        <v>176</v>
      </c>
      <c r="AL1" s="8" t="s">
        <v>177</v>
      </c>
      <c r="AM1" s="8" t="s">
        <v>178</v>
      </c>
      <c r="AN1" s="8" t="s">
        <v>179</v>
      </c>
      <c r="AO1" s="8" t="s">
        <v>583</v>
      </c>
      <c r="AP1" s="8" t="s">
        <v>180</v>
      </c>
      <c r="AQ1" s="8" t="s">
        <v>614</v>
      </c>
      <c r="AR1" s="8" t="s">
        <v>181</v>
      </c>
      <c r="AS1" s="8" t="s">
        <v>182</v>
      </c>
      <c r="AT1" s="8" t="s">
        <v>183</v>
      </c>
      <c r="AU1" s="8" t="s">
        <v>184</v>
      </c>
      <c r="AV1" s="8" t="s">
        <v>185</v>
      </c>
      <c r="AW1" s="8" t="s">
        <v>186</v>
      </c>
      <c r="AX1" s="8" t="s">
        <v>187</v>
      </c>
      <c r="AY1" s="8" t="s">
        <v>188</v>
      </c>
      <c r="AZ1" s="8" t="s">
        <v>189</v>
      </c>
      <c r="BA1" s="8" t="s">
        <v>190</v>
      </c>
      <c r="BB1" s="8" t="s">
        <v>191</v>
      </c>
      <c r="BC1" s="8" t="s">
        <v>192</v>
      </c>
      <c r="BD1" s="8" t="s">
        <v>559</v>
      </c>
      <c r="BE1" s="8" t="s">
        <v>193</v>
      </c>
      <c r="BF1" s="8" t="s">
        <v>194</v>
      </c>
      <c r="BG1" s="8" t="s">
        <v>563</v>
      </c>
      <c r="BH1" s="8" t="s">
        <v>195</v>
      </c>
      <c r="BI1" s="8" t="s">
        <v>196</v>
      </c>
      <c r="BJ1" s="8" t="s">
        <v>197</v>
      </c>
      <c r="BK1" s="8" t="s">
        <v>198</v>
      </c>
      <c r="BL1" s="8" t="s">
        <v>565</v>
      </c>
      <c r="BM1" s="8" t="s">
        <v>199</v>
      </c>
      <c r="BN1" s="8" t="s">
        <v>584</v>
      </c>
      <c r="BO1" s="8" t="s">
        <v>200</v>
      </c>
      <c r="BP1" s="8" t="s">
        <v>36</v>
      </c>
      <c r="BQ1" s="8" t="s">
        <v>201</v>
      </c>
      <c r="BR1" s="8" t="s">
        <v>202</v>
      </c>
      <c r="BS1" s="8" t="s">
        <v>203</v>
      </c>
      <c r="BT1" s="8" t="s">
        <v>204</v>
      </c>
      <c r="BU1" s="8" t="s">
        <v>205</v>
      </c>
      <c r="BV1" s="8" t="s">
        <v>206</v>
      </c>
      <c r="BW1" s="8" t="s">
        <v>207</v>
      </c>
      <c r="BX1" s="8" t="s">
        <v>208</v>
      </c>
      <c r="BY1" s="8" t="s">
        <v>209</v>
      </c>
      <c r="BZ1" s="8" t="s">
        <v>585</v>
      </c>
      <c r="CA1" s="8" t="s">
        <v>210</v>
      </c>
      <c r="CB1" s="8" t="s">
        <v>211</v>
      </c>
      <c r="CC1" s="8" t="s">
        <v>212</v>
      </c>
      <c r="CD1" s="8" t="s">
        <v>213</v>
      </c>
      <c r="CE1" s="8" t="s">
        <v>567</v>
      </c>
      <c r="CF1" s="8" t="s">
        <v>214</v>
      </c>
      <c r="CG1" s="8" t="s">
        <v>215</v>
      </c>
      <c r="CH1" s="8" t="s">
        <v>216</v>
      </c>
      <c r="CI1" s="8" t="s">
        <v>217</v>
      </c>
      <c r="CJ1" s="8" t="s">
        <v>218</v>
      </c>
      <c r="CK1" s="8" t="s">
        <v>219</v>
      </c>
      <c r="CL1" s="8" t="s">
        <v>220</v>
      </c>
      <c r="CM1" s="8" t="s">
        <v>221</v>
      </c>
      <c r="CN1" s="8" t="s">
        <v>222</v>
      </c>
      <c r="CO1" s="8" t="s">
        <v>223</v>
      </c>
      <c r="CP1" s="8" t="s">
        <v>224</v>
      </c>
      <c r="CQ1" s="8" t="s">
        <v>225</v>
      </c>
      <c r="CR1" s="8" t="s">
        <v>226</v>
      </c>
      <c r="CS1" s="8" t="s">
        <v>586</v>
      </c>
      <c r="CT1" s="59" t="s">
        <v>587</v>
      </c>
      <c r="CU1" s="8" t="s">
        <v>227</v>
      </c>
      <c r="CV1" s="8" t="s">
        <v>228</v>
      </c>
      <c r="CW1" s="8" t="s">
        <v>419</v>
      </c>
      <c r="CX1" s="8" t="s">
        <v>229</v>
      </c>
      <c r="CY1" s="8" t="s">
        <v>230</v>
      </c>
      <c r="CZ1" s="8" t="s">
        <v>231</v>
      </c>
      <c r="DA1" s="8" t="s">
        <v>232</v>
      </c>
      <c r="DB1" s="8" t="s">
        <v>588</v>
      </c>
      <c r="DC1" s="8" t="s">
        <v>233</v>
      </c>
      <c r="DD1" s="8" t="s">
        <v>589</v>
      </c>
      <c r="DE1" s="8" t="s">
        <v>234</v>
      </c>
      <c r="DF1" s="8" t="s">
        <v>235</v>
      </c>
      <c r="DG1" s="8" t="s">
        <v>236</v>
      </c>
      <c r="DH1" s="59" t="s">
        <v>569</v>
      </c>
      <c r="DI1" s="8" t="s">
        <v>237</v>
      </c>
      <c r="DJ1" s="8" t="s">
        <v>238</v>
      </c>
      <c r="DK1" s="8" t="s">
        <v>239</v>
      </c>
      <c r="DL1" s="59" t="s">
        <v>570</v>
      </c>
      <c r="DM1" s="8" t="s">
        <v>240</v>
      </c>
      <c r="DN1" s="8" t="s">
        <v>241</v>
      </c>
      <c r="DO1" s="8" t="s">
        <v>242</v>
      </c>
      <c r="DP1" s="8" t="s">
        <v>243</v>
      </c>
      <c r="DQ1" s="8" t="s">
        <v>244</v>
      </c>
      <c r="DR1" s="8" t="s">
        <v>245</v>
      </c>
      <c r="DS1" s="59" t="s">
        <v>571</v>
      </c>
      <c r="DT1" s="8" t="s">
        <v>246</v>
      </c>
      <c r="DU1" s="8" t="s">
        <v>247</v>
      </c>
      <c r="DV1" s="59" t="s">
        <v>573</v>
      </c>
      <c r="DW1" s="8" t="s">
        <v>248</v>
      </c>
      <c r="DX1" s="8" t="s">
        <v>249</v>
      </c>
      <c r="DY1" s="8" t="s">
        <v>590</v>
      </c>
      <c r="DZ1" s="8" t="s">
        <v>250</v>
      </c>
      <c r="EA1" s="8" t="s">
        <v>251</v>
      </c>
      <c r="EB1" s="8" t="s">
        <v>252</v>
      </c>
      <c r="EC1" s="8" t="s">
        <v>253</v>
      </c>
      <c r="ED1" s="8" t="s">
        <v>254</v>
      </c>
      <c r="EE1" s="8" t="s">
        <v>255</v>
      </c>
      <c r="EF1" s="8" t="s">
        <v>256</v>
      </c>
      <c r="EG1" s="8" t="s">
        <v>257</v>
      </c>
      <c r="EH1" s="59" t="s">
        <v>574</v>
      </c>
      <c r="EI1" s="8" t="s">
        <v>258</v>
      </c>
      <c r="EJ1" s="8" t="s">
        <v>259</v>
      </c>
      <c r="EK1" s="59" t="s">
        <v>591</v>
      </c>
      <c r="EL1" s="59" t="s">
        <v>592</v>
      </c>
      <c r="EM1" s="8" t="s">
        <v>260</v>
      </c>
      <c r="EN1" s="59" t="s">
        <v>593</v>
      </c>
      <c r="EO1" s="59" t="s">
        <v>594</v>
      </c>
      <c r="EP1" s="59" t="s">
        <v>595</v>
      </c>
      <c r="EQ1" s="59" t="s">
        <v>575</v>
      </c>
      <c r="ER1" s="8" t="s">
        <v>261</v>
      </c>
      <c r="ES1" s="8" t="s">
        <v>262</v>
      </c>
      <c r="ET1" s="59" t="s">
        <v>596</v>
      </c>
      <c r="EU1" s="8" t="s">
        <v>263</v>
      </c>
      <c r="EV1" s="8" t="s">
        <v>264</v>
      </c>
      <c r="EW1" s="8" t="s">
        <v>265</v>
      </c>
      <c r="EX1" s="8" t="s">
        <v>266</v>
      </c>
      <c r="EY1" s="8" t="s">
        <v>267</v>
      </c>
      <c r="EZ1" s="8" t="s">
        <v>268</v>
      </c>
      <c r="FA1" s="8" t="s">
        <v>615</v>
      </c>
      <c r="FB1" s="8" t="s">
        <v>269</v>
      </c>
      <c r="FC1" s="8" t="s">
        <v>598</v>
      </c>
      <c r="FD1" s="59" t="s">
        <v>577</v>
      </c>
      <c r="FE1" s="8" t="s">
        <v>270</v>
      </c>
      <c r="FF1" s="8" t="s">
        <v>271</v>
      </c>
      <c r="FG1" s="8" t="s">
        <v>272</v>
      </c>
      <c r="FH1" s="8" t="s">
        <v>273</v>
      </c>
      <c r="FI1" s="8" t="s">
        <v>274</v>
      </c>
      <c r="FJ1" s="8" t="s">
        <v>275</v>
      </c>
      <c r="FK1" s="8" t="s">
        <v>276</v>
      </c>
      <c r="FL1" s="8" t="s">
        <v>599</v>
      </c>
      <c r="FM1" s="8" t="s">
        <v>277</v>
      </c>
      <c r="FN1" s="8" t="s">
        <v>278</v>
      </c>
      <c r="FO1" s="8" t="s">
        <v>279</v>
      </c>
      <c r="FP1" s="8" t="s">
        <v>280</v>
      </c>
      <c r="FQ1" s="8" t="s">
        <v>281</v>
      </c>
      <c r="FR1" s="8" t="s">
        <v>600</v>
      </c>
      <c r="FS1" s="8" t="s">
        <v>282</v>
      </c>
      <c r="FT1" s="8" t="s">
        <v>578</v>
      </c>
      <c r="FU1" s="8" t="s">
        <v>601</v>
      </c>
      <c r="FV1" s="8" t="s">
        <v>283</v>
      </c>
      <c r="FW1" s="8" t="s">
        <v>284</v>
      </c>
      <c r="FX1" s="8" t="s">
        <v>285</v>
      </c>
      <c r="FY1" s="8" t="s">
        <v>286</v>
      </c>
      <c r="FZ1" s="8" t="s">
        <v>287</v>
      </c>
      <c r="GA1" s="8" t="s">
        <v>288</v>
      </c>
      <c r="GB1" s="8" t="s">
        <v>289</v>
      </c>
      <c r="GC1" s="8" t="s">
        <v>602</v>
      </c>
      <c r="GD1" s="8" t="s">
        <v>290</v>
      </c>
      <c r="GE1" s="8" t="s">
        <v>291</v>
      </c>
      <c r="GF1" s="8" t="s">
        <v>603</v>
      </c>
      <c r="GG1" s="8" t="s">
        <v>292</v>
      </c>
      <c r="GH1" s="8" t="s">
        <v>604</v>
      </c>
      <c r="GI1" s="8" t="s">
        <v>293</v>
      </c>
      <c r="GJ1" s="8" t="s">
        <v>294</v>
      </c>
      <c r="GK1" s="8" t="s">
        <v>295</v>
      </c>
    </row>
    <row r="2" spans="1:193" ht="14.25" customHeight="1" thickTop="1" x14ac:dyDescent="0.35">
      <c r="A2" s="59" t="s">
        <v>296</v>
      </c>
      <c r="E2" s="59" t="s">
        <v>297</v>
      </c>
      <c r="K2" s="59" t="s">
        <v>160</v>
      </c>
      <c r="M2" s="162" t="s">
        <v>298</v>
      </c>
      <c r="N2" s="163" t="s">
        <v>299</v>
      </c>
      <c r="O2" s="164" t="s">
        <v>300</v>
      </c>
      <c r="P2" s="162" t="s">
        <v>301</v>
      </c>
      <c r="Q2" s="164" t="s">
        <v>302</v>
      </c>
      <c r="U2" s="8" t="s">
        <v>164</v>
      </c>
      <c r="V2" s="8" t="s">
        <v>165</v>
      </c>
      <c r="W2" s="212" t="s">
        <v>580</v>
      </c>
      <c r="X2" s="8" t="s">
        <v>166</v>
      </c>
      <c r="Y2" s="8" t="s">
        <v>167</v>
      </c>
      <c r="Z2" s="8" t="s">
        <v>168</v>
      </c>
      <c r="AA2" s="8" t="s">
        <v>581</v>
      </c>
      <c r="AB2" s="8" t="s">
        <v>169</v>
      </c>
      <c r="AC2" s="8" t="s">
        <v>170</v>
      </c>
      <c r="AD2" s="8" t="s">
        <v>171</v>
      </c>
      <c r="AE2" s="8" t="s">
        <v>582</v>
      </c>
      <c r="AF2" s="8" t="s">
        <v>172</v>
      </c>
      <c r="AG2" s="8" t="s">
        <v>173</v>
      </c>
      <c r="AH2" s="8" t="s">
        <v>560</v>
      </c>
      <c r="AI2" s="8" t="s">
        <v>174</v>
      </c>
      <c r="AJ2" s="8" t="s">
        <v>175</v>
      </c>
      <c r="AK2" s="8" t="s">
        <v>176</v>
      </c>
      <c r="AL2" s="8" t="s">
        <v>177</v>
      </c>
      <c r="AM2" s="8" t="s">
        <v>178</v>
      </c>
      <c r="AN2" s="8" t="s">
        <v>179</v>
      </c>
      <c r="AO2" s="8" t="s">
        <v>583</v>
      </c>
      <c r="AP2" s="8" t="s">
        <v>180</v>
      </c>
      <c r="AQ2" s="8" t="s">
        <v>614</v>
      </c>
      <c r="AR2" s="8" t="s">
        <v>303</v>
      </c>
      <c r="AS2" s="8" t="s">
        <v>182</v>
      </c>
      <c r="AT2" s="8" t="s">
        <v>183</v>
      </c>
      <c r="AU2" s="8" t="s">
        <v>184</v>
      </c>
      <c r="AV2" s="8" t="s">
        <v>185</v>
      </c>
      <c r="AW2" s="8" t="s">
        <v>186</v>
      </c>
      <c r="AX2" s="8" t="s">
        <v>187</v>
      </c>
      <c r="AY2" s="8" t="s">
        <v>188</v>
      </c>
      <c r="AZ2" s="8" t="s">
        <v>189</v>
      </c>
      <c r="BA2" s="8" t="s">
        <v>190</v>
      </c>
      <c r="BB2" s="8" t="s">
        <v>191</v>
      </c>
      <c r="BC2" s="8" t="s">
        <v>192</v>
      </c>
      <c r="BD2" s="8" t="s">
        <v>559</v>
      </c>
      <c r="BE2" s="8" t="s">
        <v>193</v>
      </c>
      <c r="BF2" s="8" t="s">
        <v>304</v>
      </c>
      <c r="BG2" s="8" t="s">
        <v>563</v>
      </c>
      <c r="BH2" s="8" t="s">
        <v>195</v>
      </c>
      <c r="BI2" s="8" t="s">
        <v>196</v>
      </c>
      <c r="BJ2" s="8" t="s">
        <v>305</v>
      </c>
      <c r="BK2" s="8" t="s">
        <v>306</v>
      </c>
      <c r="BL2" s="8" t="s">
        <v>565</v>
      </c>
      <c r="BM2" s="8" t="s">
        <v>199</v>
      </c>
      <c r="BN2" s="8" t="s">
        <v>584</v>
      </c>
      <c r="BO2" s="8" t="s">
        <v>200</v>
      </c>
      <c r="BP2" s="8" t="s">
        <v>36</v>
      </c>
      <c r="BQ2" s="8" t="s">
        <v>307</v>
      </c>
      <c r="BR2" s="8" t="s">
        <v>202</v>
      </c>
      <c r="BS2" s="8" t="s">
        <v>308</v>
      </c>
      <c r="BT2" s="8" t="s">
        <v>204</v>
      </c>
      <c r="BU2" s="8" t="s">
        <v>205</v>
      </c>
      <c r="BV2" s="8" t="s">
        <v>309</v>
      </c>
      <c r="BW2" s="8" t="s">
        <v>207</v>
      </c>
      <c r="BX2" s="8" t="s">
        <v>208</v>
      </c>
      <c r="BY2" s="8" t="s">
        <v>209</v>
      </c>
      <c r="BZ2" s="8" t="s">
        <v>585</v>
      </c>
      <c r="CA2" s="8" t="s">
        <v>210</v>
      </c>
      <c r="CB2" s="8" t="s">
        <v>310</v>
      </c>
      <c r="CC2" s="8" t="s">
        <v>212</v>
      </c>
      <c r="CD2" s="8" t="s">
        <v>213</v>
      </c>
      <c r="CE2" s="8" t="s">
        <v>567</v>
      </c>
      <c r="CF2" s="8" t="s">
        <v>214</v>
      </c>
      <c r="CG2" s="8" t="s">
        <v>215</v>
      </c>
      <c r="CH2" s="8" t="s">
        <v>311</v>
      </c>
      <c r="CI2" s="8" t="s">
        <v>217</v>
      </c>
      <c r="CJ2" s="8" t="s">
        <v>218</v>
      </c>
      <c r="CK2" s="8" t="s">
        <v>219</v>
      </c>
      <c r="CL2" s="8" t="s">
        <v>220</v>
      </c>
      <c r="CM2" s="8" t="s">
        <v>221</v>
      </c>
      <c r="CN2" s="8" t="s">
        <v>222</v>
      </c>
      <c r="CO2" s="8" t="s">
        <v>223</v>
      </c>
      <c r="CP2" s="8" t="s">
        <v>312</v>
      </c>
      <c r="CQ2" s="8" t="s">
        <v>225</v>
      </c>
      <c r="CR2" s="8" t="s">
        <v>226</v>
      </c>
      <c r="CS2" s="8" t="s">
        <v>586</v>
      </c>
      <c r="CT2" s="59" t="s">
        <v>587</v>
      </c>
      <c r="CU2" s="8" t="s">
        <v>227</v>
      </c>
      <c r="CV2" s="8" t="s">
        <v>313</v>
      </c>
      <c r="CW2" s="8" t="s">
        <v>419</v>
      </c>
      <c r="CX2" s="8" t="s">
        <v>229</v>
      </c>
      <c r="CY2" s="8" t="s">
        <v>314</v>
      </c>
      <c r="CZ2" s="8" t="s">
        <v>231</v>
      </c>
      <c r="DA2" s="8" t="s">
        <v>315</v>
      </c>
      <c r="DB2" s="8" t="s">
        <v>588</v>
      </c>
      <c r="DC2" s="8" t="s">
        <v>233</v>
      </c>
      <c r="DD2" s="8" t="s">
        <v>589</v>
      </c>
      <c r="DE2" s="8" t="s">
        <v>234</v>
      </c>
      <c r="DF2" s="8" t="s">
        <v>235</v>
      </c>
      <c r="DG2" s="8" t="s">
        <v>236</v>
      </c>
      <c r="DH2" s="59" t="s">
        <v>569</v>
      </c>
      <c r="DI2" s="8" t="s">
        <v>237</v>
      </c>
      <c r="DJ2" s="8" t="s">
        <v>238</v>
      </c>
      <c r="DK2" s="8" t="s">
        <v>239</v>
      </c>
      <c r="DL2" s="59" t="s">
        <v>570</v>
      </c>
      <c r="DM2" s="8" t="s">
        <v>240</v>
      </c>
      <c r="DN2" s="8" t="s">
        <v>241</v>
      </c>
      <c r="DO2" s="8" t="s">
        <v>316</v>
      </c>
      <c r="DP2" s="8" t="s">
        <v>243</v>
      </c>
      <c r="DQ2" s="8" t="s">
        <v>244</v>
      </c>
      <c r="DR2" s="8" t="s">
        <v>245</v>
      </c>
      <c r="DS2" s="59" t="s">
        <v>571</v>
      </c>
      <c r="DT2" s="8" t="s">
        <v>317</v>
      </c>
      <c r="DU2" s="8" t="s">
        <v>318</v>
      </c>
      <c r="DV2" s="59" t="s">
        <v>573</v>
      </c>
      <c r="DW2" s="8" t="s">
        <v>248</v>
      </c>
      <c r="DX2" s="8" t="s">
        <v>319</v>
      </c>
      <c r="DY2" s="8" t="s">
        <v>590</v>
      </c>
      <c r="DZ2" s="8" t="s">
        <v>320</v>
      </c>
      <c r="EA2" s="8" t="s">
        <v>251</v>
      </c>
      <c r="EB2" s="8" t="s">
        <v>252</v>
      </c>
      <c r="EC2" s="8" t="s">
        <v>253</v>
      </c>
      <c r="ED2" s="8" t="s">
        <v>254</v>
      </c>
      <c r="EE2" s="8" t="s">
        <v>255</v>
      </c>
      <c r="EF2" s="8" t="s">
        <v>256</v>
      </c>
      <c r="EG2" s="8" t="s">
        <v>257</v>
      </c>
      <c r="EH2" s="59" t="s">
        <v>574</v>
      </c>
      <c r="EI2" s="8" t="s">
        <v>258</v>
      </c>
      <c r="EJ2" s="8" t="s">
        <v>259</v>
      </c>
      <c r="EK2" s="59" t="s">
        <v>591</v>
      </c>
      <c r="EL2" s="59" t="s">
        <v>592</v>
      </c>
      <c r="EM2" s="8" t="s">
        <v>260</v>
      </c>
      <c r="EN2" s="59" t="s">
        <v>593</v>
      </c>
      <c r="EO2" s="59" t="s">
        <v>594</v>
      </c>
      <c r="EP2" s="59" t="s">
        <v>595</v>
      </c>
      <c r="EQ2" s="59" t="s">
        <v>575</v>
      </c>
      <c r="ER2" s="8" t="s">
        <v>261</v>
      </c>
      <c r="ES2" s="8" t="s">
        <v>262</v>
      </c>
      <c r="ET2" s="59" t="s">
        <v>596</v>
      </c>
      <c r="EU2" s="8" t="s">
        <v>321</v>
      </c>
      <c r="EV2" s="8" t="s">
        <v>264</v>
      </c>
      <c r="EW2" s="8" t="s">
        <v>265</v>
      </c>
      <c r="EX2" s="8" t="s">
        <v>266</v>
      </c>
      <c r="EY2" s="8" t="s">
        <v>267</v>
      </c>
      <c r="EZ2" s="8" t="s">
        <v>268</v>
      </c>
      <c r="FA2" s="8" t="s">
        <v>615</v>
      </c>
      <c r="FB2" s="8" t="s">
        <v>322</v>
      </c>
      <c r="FC2" s="8" t="s">
        <v>598</v>
      </c>
      <c r="FD2" s="59" t="s">
        <v>577</v>
      </c>
      <c r="FE2" s="8" t="s">
        <v>270</v>
      </c>
      <c r="FF2" s="8" t="s">
        <v>323</v>
      </c>
      <c r="FG2" s="8" t="s">
        <v>272</v>
      </c>
      <c r="FH2" s="8" t="s">
        <v>324</v>
      </c>
      <c r="FI2" s="8" t="s">
        <v>274</v>
      </c>
      <c r="FJ2" s="8" t="s">
        <v>275</v>
      </c>
      <c r="FK2" s="8" t="s">
        <v>276</v>
      </c>
      <c r="FL2" s="8" t="s">
        <v>599</v>
      </c>
      <c r="FM2" s="8" t="s">
        <v>277</v>
      </c>
      <c r="FN2" s="8" t="s">
        <v>278</v>
      </c>
      <c r="FO2" s="8" t="s">
        <v>279</v>
      </c>
      <c r="FP2" s="8" t="s">
        <v>280</v>
      </c>
      <c r="FQ2" s="8" t="s">
        <v>281</v>
      </c>
      <c r="FR2" s="8" t="s">
        <v>600</v>
      </c>
      <c r="FS2" s="8" t="s">
        <v>282</v>
      </c>
      <c r="FT2" s="8" t="s">
        <v>578</v>
      </c>
      <c r="FU2" s="8" t="s">
        <v>601</v>
      </c>
      <c r="FV2" s="8" t="s">
        <v>283</v>
      </c>
      <c r="FW2" s="8" t="s">
        <v>284</v>
      </c>
      <c r="FX2" s="8" t="s">
        <v>285</v>
      </c>
      <c r="FY2" s="8" t="s">
        <v>325</v>
      </c>
      <c r="FZ2" s="8" t="s">
        <v>287</v>
      </c>
      <c r="GA2" s="8" t="s">
        <v>326</v>
      </c>
      <c r="GB2" s="8" t="s">
        <v>289</v>
      </c>
      <c r="GC2" s="8" t="s">
        <v>602</v>
      </c>
      <c r="GD2" s="8" t="s">
        <v>290</v>
      </c>
      <c r="GE2" s="8" t="s">
        <v>291</v>
      </c>
      <c r="GF2" s="8" t="s">
        <v>603</v>
      </c>
      <c r="GG2" s="8" t="s">
        <v>292</v>
      </c>
      <c r="GH2" s="8" t="s">
        <v>604</v>
      </c>
      <c r="GI2" s="8" t="s">
        <v>327</v>
      </c>
      <c r="GJ2" s="8" t="s">
        <v>294</v>
      </c>
      <c r="GK2" s="8" t="s">
        <v>295</v>
      </c>
    </row>
    <row r="3" spans="1:193" ht="14.25" customHeight="1" x14ac:dyDescent="0.35">
      <c r="E3" s="59" t="s">
        <v>328</v>
      </c>
      <c r="K3" s="59" t="s">
        <v>55</v>
      </c>
      <c r="M3" s="162" t="s">
        <v>329</v>
      </c>
      <c r="N3" s="164" t="s">
        <v>174</v>
      </c>
      <c r="O3" s="164" t="s">
        <v>57</v>
      </c>
      <c r="P3" s="162" t="s">
        <v>330</v>
      </c>
      <c r="Q3" s="162" t="s">
        <v>331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 t="s">
        <v>332</v>
      </c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 t="s">
        <v>333</v>
      </c>
      <c r="BG3" s="8"/>
      <c r="BH3" s="8"/>
      <c r="BI3" s="8"/>
      <c r="BJ3" s="8" t="s">
        <v>334</v>
      </c>
      <c r="BK3" s="8" t="s">
        <v>335</v>
      </c>
      <c r="BL3" s="8"/>
      <c r="BM3" s="8"/>
      <c r="BN3" s="8"/>
      <c r="BO3" s="8"/>
      <c r="BP3" s="8"/>
      <c r="BQ3" s="8" t="s">
        <v>336</v>
      </c>
      <c r="BR3" s="8"/>
      <c r="BS3" s="8" t="s">
        <v>337</v>
      </c>
      <c r="BT3" s="8"/>
      <c r="BU3" s="8"/>
      <c r="BV3" s="8" t="s">
        <v>338</v>
      </c>
      <c r="BW3" s="8"/>
      <c r="BX3" s="8"/>
      <c r="BY3" s="8"/>
      <c r="BZ3" s="8"/>
      <c r="CA3" s="8"/>
      <c r="CB3" s="8" t="s">
        <v>339</v>
      </c>
      <c r="CC3" s="8"/>
      <c r="CD3" s="8"/>
      <c r="CE3" s="8"/>
      <c r="CF3" s="8"/>
      <c r="CG3" s="8"/>
      <c r="CH3" s="8" t="s">
        <v>340</v>
      </c>
      <c r="CI3" s="8"/>
      <c r="CJ3" s="8"/>
      <c r="CK3" s="8"/>
      <c r="CL3" s="8"/>
      <c r="CM3" s="8"/>
      <c r="CN3" s="8"/>
      <c r="CO3" s="8"/>
      <c r="CP3" s="8" t="s">
        <v>341</v>
      </c>
      <c r="CQ3" s="8"/>
      <c r="CR3" s="8"/>
      <c r="CS3" s="8"/>
      <c r="CT3" s="8"/>
      <c r="CU3" s="8"/>
      <c r="CV3" s="8" t="s">
        <v>342</v>
      </c>
      <c r="CW3" s="8"/>
      <c r="CX3" s="8"/>
      <c r="CY3" s="8" t="s">
        <v>343</v>
      </c>
      <c r="CZ3" s="8"/>
      <c r="DA3" s="8" t="s">
        <v>344</v>
      </c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 t="s">
        <v>345</v>
      </c>
      <c r="DP3" s="8"/>
      <c r="DQ3" s="8"/>
      <c r="DR3" s="8"/>
      <c r="DS3" s="8"/>
      <c r="DT3" s="8" t="s">
        <v>346</v>
      </c>
      <c r="DU3" s="8" t="s">
        <v>347</v>
      </c>
      <c r="DV3" s="8"/>
      <c r="DW3" s="8"/>
      <c r="DX3" s="8" t="s">
        <v>348</v>
      </c>
      <c r="DY3" s="8"/>
      <c r="DZ3" s="8" t="s">
        <v>349</v>
      </c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 t="s">
        <v>350</v>
      </c>
      <c r="EV3" s="8"/>
      <c r="EW3" s="8"/>
      <c r="EX3" s="8"/>
      <c r="EY3" s="8"/>
      <c r="EZ3" s="8"/>
      <c r="FA3" s="8"/>
      <c r="FB3" s="8" t="s">
        <v>351</v>
      </c>
      <c r="FC3" s="8"/>
      <c r="FD3" s="8"/>
      <c r="FE3" s="8"/>
      <c r="FF3" s="8" t="s">
        <v>352</v>
      </c>
      <c r="FG3" s="8"/>
      <c r="FH3" s="8" t="s">
        <v>353</v>
      </c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 t="s">
        <v>354</v>
      </c>
      <c r="FZ3" s="8"/>
      <c r="GA3" s="8" t="s">
        <v>355</v>
      </c>
      <c r="GB3" s="8"/>
      <c r="GC3" s="8"/>
      <c r="GD3" s="8"/>
      <c r="GE3" s="8"/>
      <c r="GF3" s="8"/>
      <c r="GG3" s="8"/>
      <c r="GH3" s="8"/>
      <c r="GI3" s="8" t="s">
        <v>356</v>
      </c>
      <c r="GJ3" s="8"/>
      <c r="GK3" s="8"/>
    </row>
    <row r="4" spans="1:193" ht="14.25" customHeight="1" x14ac:dyDescent="0.35">
      <c r="A4" s="59" t="s">
        <v>357</v>
      </c>
      <c r="K4" s="59" t="s">
        <v>358</v>
      </c>
      <c r="M4" s="162" t="s">
        <v>359</v>
      </c>
      <c r="N4" s="162" t="s">
        <v>360</v>
      </c>
      <c r="O4" s="162" t="s">
        <v>361</v>
      </c>
      <c r="P4" s="162" t="s">
        <v>362</v>
      </c>
      <c r="Q4" s="164" t="s">
        <v>191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 t="s">
        <v>363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 t="s">
        <v>364</v>
      </c>
      <c r="BG4" s="8"/>
      <c r="BH4" s="8"/>
      <c r="BI4" s="8"/>
      <c r="BJ4" s="8" t="s">
        <v>365</v>
      </c>
      <c r="BK4" s="8" t="s">
        <v>366</v>
      </c>
      <c r="BL4" s="8"/>
      <c r="BM4" s="8"/>
      <c r="BN4" s="8"/>
      <c r="BO4" s="8"/>
      <c r="BP4" s="8"/>
      <c r="BQ4" s="8" t="s">
        <v>367</v>
      </c>
      <c r="BR4" s="8"/>
      <c r="BS4" s="8" t="s">
        <v>368</v>
      </c>
      <c r="BT4" s="8"/>
      <c r="BU4" s="8"/>
      <c r="BV4" s="8" t="s">
        <v>369</v>
      </c>
      <c r="BW4" s="8"/>
      <c r="BX4" s="8"/>
      <c r="BY4" s="8"/>
      <c r="BZ4" s="8"/>
      <c r="CA4" s="8"/>
      <c r="CB4" s="8" t="s">
        <v>370</v>
      </c>
      <c r="CC4" s="8"/>
      <c r="CD4" s="8"/>
      <c r="CE4" s="8"/>
      <c r="CF4" s="8"/>
      <c r="CG4" s="8"/>
      <c r="CH4" s="8" t="s">
        <v>371</v>
      </c>
      <c r="CI4" s="8"/>
      <c r="CJ4" s="8"/>
      <c r="CK4" s="8"/>
      <c r="CL4" s="8"/>
      <c r="CM4" s="8"/>
      <c r="CN4" s="8"/>
      <c r="CO4" s="8"/>
      <c r="CP4" s="8" t="s">
        <v>372</v>
      </c>
      <c r="CQ4" s="8"/>
      <c r="CR4" s="8"/>
      <c r="CS4" s="8"/>
      <c r="CT4" s="8"/>
      <c r="CU4" s="8"/>
      <c r="CV4" s="8" t="s">
        <v>373</v>
      </c>
      <c r="CW4" s="8"/>
      <c r="CX4" s="8"/>
      <c r="CY4" s="8" t="s">
        <v>374</v>
      </c>
      <c r="CZ4" s="8"/>
      <c r="DA4" s="8" t="s">
        <v>375</v>
      </c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 t="s">
        <v>376</v>
      </c>
      <c r="DP4" s="8"/>
      <c r="DQ4" s="8"/>
      <c r="DR4" s="8"/>
      <c r="DS4" s="8"/>
      <c r="DT4" s="8" t="s">
        <v>377</v>
      </c>
      <c r="DU4" s="8"/>
      <c r="DV4" s="8"/>
      <c r="DW4" s="8"/>
      <c r="DX4" s="8" t="s">
        <v>378</v>
      </c>
      <c r="DY4" s="8"/>
      <c r="DZ4" s="8" t="s">
        <v>379</v>
      </c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 t="s">
        <v>380</v>
      </c>
      <c r="EV4" s="8"/>
      <c r="EW4" s="8"/>
      <c r="EX4" s="8"/>
      <c r="EY4" s="8"/>
      <c r="EZ4" s="8"/>
      <c r="FA4" s="8"/>
      <c r="FB4" s="8" t="s">
        <v>381</v>
      </c>
      <c r="FC4" s="8"/>
      <c r="FD4" s="8"/>
      <c r="FE4" s="8"/>
      <c r="FF4" s="8" t="s">
        <v>382</v>
      </c>
      <c r="FG4" s="8"/>
      <c r="FH4" s="8" t="s">
        <v>383</v>
      </c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 t="s">
        <v>384</v>
      </c>
      <c r="FZ4" s="8"/>
      <c r="GA4" s="8" t="s">
        <v>385</v>
      </c>
      <c r="GB4" s="8"/>
      <c r="GC4" s="8"/>
      <c r="GD4" s="8"/>
      <c r="GE4" s="8"/>
      <c r="GF4" s="8"/>
      <c r="GG4" s="8"/>
      <c r="GH4" s="8"/>
      <c r="GI4" s="8" t="s">
        <v>386</v>
      </c>
      <c r="GJ4" s="8"/>
      <c r="GK4" s="8"/>
    </row>
    <row r="5" spans="1:193" ht="14.25" customHeight="1" x14ac:dyDescent="0.35">
      <c r="A5" s="59" t="s">
        <v>387</v>
      </c>
      <c r="K5" s="59" t="s">
        <v>163</v>
      </c>
      <c r="M5" s="162" t="s">
        <v>388</v>
      </c>
      <c r="N5" s="162" t="s">
        <v>389</v>
      </c>
      <c r="O5" s="164" t="s">
        <v>390</v>
      </c>
      <c r="P5" s="162" t="s">
        <v>391</v>
      </c>
      <c r="Q5" s="164" t="s">
        <v>392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 t="s">
        <v>393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 t="s">
        <v>394</v>
      </c>
      <c r="BG5" s="8"/>
      <c r="BH5" s="8"/>
      <c r="BI5" s="8"/>
      <c r="BJ5" s="8" t="s">
        <v>395</v>
      </c>
      <c r="BK5" s="8" t="s">
        <v>396</v>
      </c>
      <c r="BL5" s="8"/>
      <c r="BM5" s="8"/>
      <c r="BN5" s="8"/>
      <c r="BO5" s="8"/>
      <c r="BP5" s="8"/>
      <c r="BQ5" s="8" t="s">
        <v>397</v>
      </c>
      <c r="BR5" s="8"/>
      <c r="BS5" s="8" t="s">
        <v>398</v>
      </c>
      <c r="BT5" s="8"/>
      <c r="BU5" s="8"/>
      <c r="BV5" s="8" t="s">
        <v>399</v>
      </c>
      <c r="BW5" s="8"/>
      <c r="BX5" s="8"/>
      <c r="BY5" s="8"/>
      <c r="BZ5" s="8"/>
      <c r="CA5" s="8"/>
      <c r="CB5" s="8" t="s">
        <v>400</v>
      </c>
      <c r="CC5" s="8"/>
      <c r="CD5" s="8"/>
      <c r="CE5" s="8"/>
      <c r="CF5" s="8"/>
      <c r="CG5" s="8"/>
      <c r="CH5" s="8" t="s">
        <v>401</v>
      </c>
      <c r="CI5" s="8"/>
      <c r="CJ5" s="8"/>
      <c r="CK5" s="8"/>
      <c r="CL5" s="8"/>
      <c r="CM5" s="8"/>
      <c r="CN5" s="8"/>
      <c r="CO5" s="8"/>
      <c r="CP5" s="8" t="s">
        <v>402</v>
      </c>
      <c r="CQ5" s="8"/>
      <c r="CR5" s="8"/>
      <c r="CS5" s="8"/>
      <c r="CT5" s="8"/>
      <c r="CU5" s="8"/>
      <c r="CV5" s="8" t="s">
        <v>403</v>
      </c>
      <c r="CW5" s="8"/>
      <c r="CX5" s="8"/>
      <c r="CY5" s="8" t="s">
        <v>404</v>
      </c>
      <c r="CZ5" s="8"/>
      <c r="DA5" s="8" t="s">
        <v>405</v>
      </c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 t="s">
        <v>406</v>
      </c>
      <c r="DP5" s="8"/>
      <c r="DQ5" s="8"/>
      <c r="DR5" s="8"/>
      <c r="DS5" s="8"/>
      <c r="DT5" s="8" t="s">
        <v>407</v>
      </c>
      <c r="DU5" s="8"/>
      <c r="DV5" s="8"/>
      <c r="DW5" s="8"/>
      <c r="DX5" s="8" t="s">
        <v>408</v>
      </c>
      <c r="DY5" s="8"/>
      <c r="DZ5" s="8" t="s">
        <v>409</v>
      </c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 t="s">
        <v>410</v>
      </c>
      <c r="EV5" s="8"/>
      <c r="EW5" s="8"/>
      <c r="EX5" s="8"/>
      <c r="EY5" s="8"/>
      <c r="EZ5" s="8"/>
      <c r="FA5" s="8"/>
      <c r="FB5" s="8" t="s">
        <v>411</v>
      </c>
      <c r="FC5" s="8"/>
      <c r="FD5" s="8"/>
      <c r="FE5" s="8"/>
      <c r="FF5" s="8" t="s">
        <v>412</v>
      </c>
      <c r="FG5" s="8"/>
      <c r="FH5" s="8" t="s">
        <v>413</v>
      </c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 t="s">
        <v>414</v>
      </c>
      <c r="FZ5" s="8"/>
      <c r="GA5" s="8" t="s">
        <v>415</v>
      </c>
      <c r="GB5" s="8"/>
      <c r="GC5" s="8"/>
      <c r="GD5" s="8"/>
      <c r="GE5" s="8"/>
      <c r="GF5" s="8"/>
      <c r="GG5" s="8"/>
      <c r="GH5" s="8"/>
      <c r="GI5" s="8" t="s">
        <v>416</v>
      </c>
      <c r="GJ5" s="8"/>
      <c r="GK5" s="8"/>
    </row>
    <row r="6" spans="1:193" ht="14.25" customHeight="1" x14ac:dyDescent="0.35">
      <c r="M6" s="162" t="s">
        <v>417</v>
      </c>
      <c r="N6" s="162" t="s">
        <v>418</v>
      </c>
      <c r="O6" s="164" t="s">
        <v>419</v>
      </c>
      <c r="P6" s="162" t="s">
        <v>420</v>
      </c>
      <c r="Q6" s="164" t="s">
        <v>199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 t="s">
        <v>421</v>
      </c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 t="s">
        <v>422</v>
      </c>
      <c r="BG6" s="8"/>
      <c r="BH6" s="8"/>
      <c r="BI6" s="8"/>
      <c r="BJ6" s="8" t="s">
        <v>423</v>
      </c>
      <c r="BK6" s="8" t="s">
        <v>424</v>
      </c>
      <c r="BL6" s="8"/>
      <c r="BM6" s="8"/>
      <c r="BN6" s="8"/>
      <c r="BO6" s="8"/>
      <c r="BP6" s="8"/>
      <c r="BQ6" s="8" t="s">
        <v>425</v>
      </c>
      <c r="BR6" s="8"/>
      <c r="BS6" s="8" t="s">
        <v>426</v>
      </c>
      <c r="BT6" s="8"/>
      <c r="BU6" s="8"/>
      <c r="BV6" s="8" t="s">
        <v>427</v>
      </c>
      <c r="BW6" s="8"/>
      <c r="BX6" s="8"/>
      <c r="BY6" s="8"/>
      <c r="BZ6" s="8"/>
      <c r="CA6" s="8"/>
      <c r="CB6" s="8" t="s">
        <v>428</v>
      </c>
      <c r="CC6" s="8"/>
      <c r="CD6" s="8"/>
      <c r="CE6" s="8"/>
      <c r="CF6" s="8"/>
      <c r="CG6" s="8"/>
      <c r="CH6" s="8" t="s">
        <v>429</v>
      </c>
      <c r="CI6" s="8"/>
      <c r="CJ6" s="8"/>
      <c r="CK6" s="8"/>
      <c r="CL6" s="8"/>
      <c r="CM6" s="8"/>
      <c r="CN6" s="8"/>
      <c r="CO6" s="8"/>
      <c r="CP6" s="8" t="s">
        <v>430</v>
      </c>
      <c r="CQ6" s="8"/>
      <c r="CR6" s="8"/>
      <c r="CS6" s="8"/>
      <c r="CT6" s="8"/>
      <c r="CU6" s="8"/>
      <c r="CV6" s="8" t="s">
        <v>431</v>
      </c>
      <c r="CW6" s="8"/>
      <c r="CX6" s="8"/>
      <c r="CY6" s="8" t="s">
        <v>432</v>
      </c>
      <c r="CZ6" s="8"/>
      <c r="DA6" s="8" t="s">
        <v>433</v>
      </c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 t="s">
        <v>434</v>
      </c>
      <c r="DP6" s="8"/>
      <c r="DQ6" s="8"/>
      <c r="DR6" s="8"/>
      <c r="DS6" s="8"/>
      <c r="DT6" s="8" t="s">
        <v>435</v>
      </c>
      <c r="DU6" s="8"/>
      <c r="DV6" s="8"/>
      <c r="DW6" s="8"/>
      <c r="DX6" s="8" t="s">
        <v>436</v>
      </c>
      <c r="DY6" s="8"/>
      <c r="DZ6" s="8" t="s">
        <v>437</v>
      </c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 t="s">
        <v>438</v>
      </c>
      <c r="FC6" s="8"/>
      <c r="FD6" s="8"/>
      <c r="FE6" s="8"/>
      <c r="FF6" s="8" t="s">
        <v>439</v>
      </c>
      <c r="FG6" s="8"/>
      <c r="FH6" s="8" t="s">
        <v>440</v>
      </c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 t="s">
        <v>441</v>
      </c>
      <c r="FZ6" s="8"/>
      <c r="GA6" s="8" t="s">
        <v>442</v>
      </c>
      <c r="GB6" s="8"/>
      <c r="GC6" s="8"/>
      <c r="GD6" s="8"/>
      <c r="GE6" s="8"/>
      <c r="GF6" s="8"/>
      <c r="GG6" s="8"/>
      <c r="GH6" s="8"/>
      <c r="GI6" s="8" t="s">
        <v>443</v>
      </c>
      <c r="GJ6" s="8"/>
      <c r="GK6" s="8"/>
    </row>
    <row r="7" spans="1:193" ht="14.25" customHeight="1" x14ac:dyDescent="0.35">
      <c r="M7" s="162" t="s">
        <v>444</v>
      </c>
      <c r="N7" s="162" t="s">
        <v>445</v>
      </c>
      <c r="O7" s="164" t="s">
        <v>230</v>
      </c>
      <c r="P7" s="162" t="s">
        <v>446</v>
      </c>
      <c r="Q7" s="164" t="s">
        <v>220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 t="s">
        <v>447</v>
      </c>
      <c r="BG7" s="8"/>
      <c r="BH7" s="8"/>
      <c r="BI7" s="8"/>
      <c r="BJ7" s="8" t="s">
        <v>448</v>
      </c>
      <c r="BK7" s="8" t="s">
        <v>449</v>
      </c>
      <c r="BL7" s="8"/>
      <c r="BM7" s="8"/>
      <c r="BN7" s="8"/>
      <c r="BO7" s="8"/>
      <c r="BP7" s="8"/>
      <c r="BQ7" s="8"/>
      <c r="BR7" s="8"/>
      <c r="BS7" s="8" t="s">
        <v>450</v>
      </c>
      <c r="BT7" s="8"/>
      <c r="BU7" s="8"/>
      <c r="BV7" s="8" t="s">
        <v>451</v>
      </c>
      <c r="BW7" s="8"/>
      <c r="BX7" s="8"/>
      <c r="BY7" s="8"/>
      <c r="BZ7" s="8"/>
      <c r="CA7" s="8"/>
      <c r="CB7" s="8" t="s">
        <v>452</v>
      </c>
      <c r="CC7" s="8"/>
      <c r="CD7" s="8"/>
      <c r="CE7" s="8"/>
      <c r="CF7" s="8"/>
      <c r="CG7" s="8"/>
      <c r="CH7" s="8" t="s">
        <v>453</v>
      </c>
      <c r="CI7" s="8"/>
      <c r="CJ7" s="8"/>
      <c r="CK7" s="8"/>
      <c r="CL7" s="8"/>
      <c r="CM7" s="8"/>
      <c r="CN7" s="8"/>
      <c r="CO7" s="8"/>
      <c r="CP7" s="8" t="s">
        <v>454</v>
      </c>
      <c r="CQ7" s="8"/>
      <c r="CR7" s="8"/>
      <c r="CS7" s="8"/>
      <c r="CT7" s="8"/>
      <c r="CU7" s="8"/>
      <c r="CV7" s="8" t="s">
        <v>455</v>
      </c>
      <c r="CW7" s="8"/>
      <c r="CX7" s="8"/>
      <c r="CY7" s="8" t="s">
        <v>456</v>
      </c>
      <c r="CZ7" s="8"/>
      <c r="DA7" s="8" t="s">
        <v>457</v>
      </c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 t="s">
        <v>458</v>
      </c>
      <c r="DP7" s="8"/>
      <c r="DQ7" s="8"/>
      <c r="DR7" s="8"/>
      <c r="DS7" s="8"/>
      <c r="DT7" s="8" t="s">
        <v>459</v>
      </c>
      <c r="DU7" s="8"/>
      <c r="DV7" s="8"/>
      <c r="DW7" s="8"/>
      <c r="DX7" s="8" t="s">
        <v>460</v>
      </c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 t="s">
        <v>461</v>
      </c>
      <c r="FC7" s="8"/>
      <c r="FD7" s="8"/>
      <c r="FE7" s="8"/>
      <c r="FF7" s="8"/>
      <c r="FG7" s="8"/>
      <c r="FH7" s="8" t="s">
        <v>462</v>
      </c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 t="s">
        <v>463</v>
      </c>
      <c r="GB7" s="8"/>
      <c r="GC7" s="8"/>
      <c r="GD7" s="8"/>
      <c r="GE7" s="8"/>
      <c r="GF7" s="8"/>
      <c r="GG7" s="8"/>
      <c r="GH7" s="8"/>
      <c r="GI7" s="8" t="s">
        <v>464</v>
      </c>
      <c r="GJ7" s="8"/>
      <c r="GK7" s="8"/>
    </row>
    <row r="8" spans="1:193" ht="14.25" customHeight="1" x14ac:dyDescent="0.35">
      <c r="A8" s="59" t="s">
        <v>465</v>
      </c>
      <c r="M8" s="162" t="s">
        <v>466</v>
      </c>
      <c r="N8" s="162" t="s">
        <v>467</v>
      </c>
      <c r="O8" s="164" t="s">
        <v>468</v>
      </c>
      <c r="P8" s="162" t="s">
        <v>469</v>
      </c>
      <c r="Q8" s="162" t="s">
        <v>470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 t="s">
        <v>471</v>
      </c>
      <c r="BK8" s="8" t="s">
        <v>472</v>
      </c>
      <c r="BL8" s="8"/>
      <c r="BM8" s="8"/>
      <c r="BN8" s="8"/>
      <c r="BO8" s="8"/>
      <c r="BP8" s="8"/>
      <c r="BQ8" s="8"/>
      <c r="BR8" s="8"/>
      <c r="BS8" s="8" t="s">
        <v>473</v>
      </c>
      <c r="BT8" s="8"/>
      <c r="BU8" s="8"/>
      <c r="BV8" s="8"/>
      <c r="BW8" s="8"/>
      <c r="BX8" s="8"/>
      <c r="BY8" s="8"/>
      <c r="BZ8" s="8"/>
      <c r="CA8" s="8"/>
      <c r="CB8" s="8" t="s">
        <v>474</v>
      </c>
      <c r="CC8" s="8"/>
      <c r="CD8" s="8"/>
      <c r="CE8" s="8"/>
      <c r="CF8" s="8"/>
      <c r="CG8" s="8"/>
      <c r="CH8" s="8" t="s">
        <v>475</v>
      </c>
      <c r="CI8" s="8"/>
      <c r="CJ8" s="8"/>
      <c r="CK8" s="8"/>
      <c r="CL8" s="8"/>
      <c r="CM8" s="8"/>
      <c r="CN8" s="8"/>
      <c r="CO8" s="8"/>
      <c r="CP8" s="8" t="s">
        <v>476</v>
      </c>
      <c r="CQ8" s="8"/>
      <c r="CR8" s="8"/>
      <c r="CS8" s="8"/>
      <c r="CT8" s="8"/>
      <c r="CU8" s="8"/>
      <c r="CV8" s="8" t="s">
        <v>477</v>
      </c>
      <c r="CW8" s="8"/>
      <c r="CX8" s="8"/>
      <c r="CY8" s="8" t="s">
        <v>478</v>
      </c>
      <c r="CZ8" s="8"/>
      <c r="DA8" s="8" t="s">
        <v>479</v>
      </c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 t="s">
        <v>480</v>
      </c>
      <c r="DP8" s="8"/>
      <c r="DQ8" s="8"/>
      <c r="DR8" s="8"/>
      <c r="DS8" s="8"/>
      <c r="DT8" s="8" t="s">
        <v>481</v>
      </c>
      <c r="DU8" s="8"/>
      <c r="DV8" s="8"/>
      <c r="DW8" s="8"/>
      <c r="DX8" s="8" t="s">
        <v>482</v>
      </c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 t="s">
        <v>483</v>
      </c>
      <c r="FC8" s="8"/>
      <c r="FD8" s="8"/>
      <c r="FE8" s="8"/>
      <c r="FF8" s="8"/>
      <c r="FG8" s="8"/>
      <c r="FH8" s="8" t="s">
        <v>484</v>
      </c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 t="s">
        <v>485</v>
      </c>
      <c r="GB8" s="8"/>
      <c r="GC8" s="8"/>
      <c r="GD8" s="8"/>
      <c r="GE8" s="8"/>
      <c r="GF8" s="8"/>
      <c r="GG8" s="8"/>
      <c r="GH8" s="8"/>
      <c r="GI8" s="8"/>
      <c r="GJ8" s="8"/>
      <c r="GK8" s="8"/>
    </row>
    <row r="9" spans="1:193" ht="14.25" customHeight="1" x14ac:dyDescent="0.35">
      <c r="A9" s="59" t="s">
        <v>486</v>
      </c>
      <c r="M9" s="162" t="s">
        <v>487</v>
      </c>
      <c r="N9" s="162" t="s">
        <v>488</v>
      </c>
      <c r="O9" s="164" t="s">
        <v>489</v>
      </c>
      <c r="P9" s="162" t="s">
        <v>490</v>
      </c>
      <c r="Q9" s="162" t="s">
        <v>491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 t="s">
        <v>492</v>
      </c>
      <c r="BK9" s="8" t="s">
        <v>493</v>
      </c>
      <c r="BL9" s="8"/>
      <c r="BM9" s="8"/>
      <c r="BN9" s="8"/>
      <c r="BO9" s="8"/>
      <c r="BP9" s="8"/>
      <c r="BQ9" s="8"/>
      <c r="BR9" s="8"/>
      <c r="BS9" s="8" t="s">
        <v>494</v>
      </c>
      <c r="BT9" s="8"/>
      <c r="BU9" s="8"/>
      <c r="BV9" s="8"/>
      <c r="BW9" s="8"/>
      <c r="BX9" s="8"/>
      <c r="BY9" s="8"/>
      <c r="BZ9" s="8"/>
      <c r="CA9" s="8"/>
      <c r="CB9" s="8" t="s">
        <v>495</v>
      </c>
      <c r="CC9" s="8"/>
      <c r="CD9" s="8"/>
      <c r="CE9" s="8"/>
      <c r="CF9" s="8"/>
      <c r="CG9" s="8"/>
      <c r="CH9" s="8" t="s">
        <v>496</v>
      </c>
      <c r="CI9" s="8"/>
      <c r="CJ9" s="8"/>
      <c r="CK9" s="8"/>
      <c r="CL9" s="8"/>
      <c r="CM9" s="8"/>
      <c r="CN9" s="8"/>
      <c r="CO9" s="8"/>
      <c r="CP9" s="8" t="s">
        <v>497</v>
      </c>
      <c r="CQ9" s="8"/>
      <c r="CR9" s="8"/>
      <c r="CS9" s="8"/>
      <c r="CT9" s="8"/>
      <c r="CU9" s="8"/>
      <c r="CV9" s="8" t="s">
        <v>498</v>
      </c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 t="s">
        <v>499</v>
      </c>
      <c r="FC9" s="8"/>
      <c r="FD9" s="8"/>
      <c r="FE9" s="8"/>
      <c r="FF9" s="8"/>
      <c r="FG9" s="8"/>
      <c r="FH9" s="8" t="s">
        <v>500</v>
      </c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</row>
    <row r="10" spans="1:193" ht="14.25" customHeight="1" x14ac:dyDescent="0.35">
      <c r="A10" s="59" t="s">
        <v>501</v>
      </c>
      <c r="M10" s="162" t="s">
        <v>502</v>
      </c>
      <c r="N10" s="162" t="s">
        <v>503</v>
      </c>
      <c r="O10" s="164" t="s">
        <v>246</v>
      </c>
      <c r="P10" s="162" t="s">
        <v>504</v>
      </c>
      <c r="Q10" s="162" t="s">
        <v>505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 t="s">
        <v>506</v>
      </c>
      <c r="BT10" s="8"/>
      <c r="BU10" s="8"/>
      <c r="BV10" s="8"/>
      <c r="BW10" s="8"/>
      <c r="BX10" s="8"/>
      <c r="BY10" s="8"/>
      <c r="BZ10" s="8"/>
      <c r="CA10" s="8"/>
      <c r="CB10" s="8" t="s">
        <v>507</v>
      </c>
      <c r="CC10" s="8"/>
      <c r="CD10" s="8"/>
      <c r="CE10" s="8"/>
      <c r="CF10" s="8"/>
      <c r="CG10" s="8"/>
      <c r="CH10" s="8" t="s">
        <v>508</v>
      </c>
      <c r="CI10" s="8"/>
      <c r="CJ10" s="8"/>
      <c r="CK10" s="8"/>
      <c r="CL10" s="8"/>
      <c r="CM10" s="8"/>
      <c r="CN10" s="8"/>
      <c r="CO10" s="8"/>
      <c r="CP10" s="8" t="s">
        <v>509</v>
      </c>
      <c r="CQ10" s="8"/>
      <c r="CR10" s="8"/>
      <c r="CS10" s="8"/>
      <c r="CT10" s="8"/>
      <c r="CU10" s="8"/>
      <c r="CV10" s="8" t="s">
        <v>510</v>
      </c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 t="s">
        <v>511</v>
      </c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</row>
    <row r="11" spans="1:193" ht="14.25" customHeight="1" x14ac:dyDescent="0.35">
      <c r="M11" s="162" t="s">
        <v>512</v>
      </c>
      <c r="N11" s="162" t="s">
        <v>513</v>
      </c>
      <c r="O11" s="162" t="s">
        <v>247</v>
      </c>
      <c r="P11" s="164" t="s">
        <v>514</v>
      </c>
      <c r="Q11" s="164" t="s">
        <v>254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 t="s">
        <v>515</v>
      </c>
      <c r="BT11" s="8"/>
      <c r="BU11" s="8"/>
      <c r="BV11" s="8"/>
      <c r="BW11" s="8"/>
      <c r="BX11" s="8"/>
      <c r="BY11" s="8"/>
      <c r="BZ11" s="8"/>
      <c r="CA11" s="8"/>
      <c r="CB11" s="8" t="s">
        <v>516</v>
      </c>
      <c r="CC11" s="8"/>
      <c r="CD11" s="8"/>
      <c r="CE11" s="8"/>
      <c r="CF11" s="8"/>
      <c r="CG11" s="8"/>
      <c r="CH11" s="8" t="s">
        <v>517</v>
      </c>
      <c r="CI11" s="8"/>
      <c r="CJ11" s="8"/>
      <c r="CK11" s="8"/>
      <c r="CL11" s="8"/>
      <c r="CM11" s="8"/>
      <c r="CN11" s="8"/>
      <c r="CO11" s="8"/>
      <c r="CP11" s="8" t="s">
        <v>518</v>
      </c>
      <c r="CQ11" s="8"/>
      <c r="CR11" s="8"/>
      <c r="CS11" s="8"/>
      <c r="CT11" s="8"/>
      <c r="CU11" s="8"/>
      <c r="CV11" s="8" t="s">
        <v>519</v>
      </c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 t="s">
        <v>520</v>
      </c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</row>
    <row r="12" spans="1:193" ht="14.25" customHeight="1" thickBot="1" x14ac:dyDescent="0.4">
      <c r="M12" s="162" t="s">
        <v>521</v>
      </c>
      <c r="N12" s="162" t="s">
        <v>522</v>
      </c>
      <c r="O12" s="164" t="s">
        <v>260</v>
      </c>
      <c r="P12" s="165" t="s">
        <v>293</v>
      </c>
      <c r="Q12" s="164" t="s">
        <v>263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 t="s">
        <v>523</v>
      </c>
      <c r="BT12" s="8"/>
      <c r="BU12" s="8"/>
      <c r="BV12" s="8"/>
      <c r="BW12" s="8"/>
      <c r="BX12" s="8"/>
      <c r="BY12" s="8"/>
      <c r="BZ12" s="8"/>
      <c r="CA12" s="8"/>
      <c r="CB12" s="8" t="s">
        <v>524</v>
      </c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 t="s">
        <v>525</v>
      </c>
      <c r="CQ12" s="8"/>
      <c r="CR12" s="8"/>
      <c r="CS12" s="8"/>
      <c r="CT12" s="8"/>
      <c r="CU12" s="8"/>
      <c r="CV12" s="8" t="s">
        <v>526</v>
      </c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 t="s">
        <v>527</v>
      </c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</row>
    <row r="13" spans="1:193" ht="14.25" customHeight="1" x14ac:dyDescent="0.35">
      <c r="A13" s="59" t="s">
        <v>24</v>
      </c>
      <c r="M13" s="162" t="s">
        <v>528</v>
      </c>
      <c r="N13" s="162" t="s">
        <v>529</v>
      </c>
      <c r="O13" s="162" t="s">
        <v>530</v>
      </c>
      <c r="Q13" s="164" t="s">
        <v>266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 t="s">
        <v>531</v>
      </c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 t="s">
        <v>532</v>
      </c>
      <c r="CQ13" s="8"/>
      <c r="CR13" s="8"/>
      <c r="CS13" s="8"/>
      <c r="CT13" s="8"/>
      <c r="CU13" s="8"/>
      <c r="CV13" s="8" t="s">
        <v>533</v>
      </c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</row>
    <row r="14" spans="1:193" ht="14.25" customHeight="1" x14ac:dyDescent="0.35">
      <c r="A14" s="59" t="s">
        <v>102</v>
      </c>
      <c r="M14" s="162" t="s">
        <v>534</v>
      </c>
      <c r="N14" s="162" t="s">
        <v>535</v>
      </c>
      <c r="O14" s="162" t="s">
        <v>536</v>
      </c>
      <c r="Q14" s="164" t="s">
        <v>276</v>
      </c>
    </row>
    <row r="15" spans="1:193" ht="14.25" customHeight="1" thickBot="1" x14ac:dyDescent="0.4">
      <c r="M15" s="162" t="s">
        <v>537</v>
      </c>
      <c r="N15" s="166" t="s">
        <v>538</v>
      </c>
      <c r="O15" s="164" t="s">
        <v>539</v>
      </c>
      <c r="Q15" s="164" t="s">
        <v>540</v>
      </c>
    </row>
    <row r="16" spans="1:193" ht="14.25" customHeight="1" thickBot="1" x14ac:dyDescent="0.4">
      <c r="M16" s="162" t="s">
        <v>541</v>
      </c>
      <c r="O16" s="165" t="s">
        <v>542</v>
      </c>
      <c r="Q16" s="162" t="s">
        <v>543</v>
      </c>
    </row>
    <row r="17" spans="2:20" ht="14.25" customHeight="1" thickBot="1" x14ac:dyDescent="0.4">
      <c r="B17" s="184" t="s">
        <v>554</v>
      </c>
      <c r="C17" s="184" t="s">
        <v>555</v>
      </c>
      <c r="D17" s="184" t="s">
        <v>556</v>
      </c>
      <c r="E17" s="184" t="s">
        <v>557</v>
      </c>
      <c r="F17" s="184" t="s">
        <v>558</v>
      </c>
      <c r="M17" s="166" t="s">
        <v>544</v>
      </c>
      <c r="Q17" s="165" t="s">
        <v>290</v>
      </c>
    </row>
    <row r="18" spans="2:20" ht="14.25" customHeight="1" x14ac:dyDescent="0.3">
      <c r="B18" t="s">
        <v>326</v>
      </c>
      <c r="C18" t="s">
        <v>164</v>
      </c>
      <c r="D18" t="s">
        <v>305</v>
      </c>
      <c r="E18" t="s">
        <v>304</v>
      </c>
      <c r="F18" t="s">
        <v>310</v>
      </c>
    </row>
    <row r="19" spans="2:20" ht="14.25" customHeight="1" x14ac:dyDescent="0.3">
      <c r="B19" t="s">
        <v>355</v>
      </c>
      <c r="C19" t="s">
        <v>165</v>
      </c>
      <c r="D19" t="s">
        <v>319</v>
      </c>
      <c r="E19" t="s">
        <v>580</v>
      </c>
      <c r="F19" t="s">
        <v>166</v>
      </c>
      <c r="T19" s="220" t="s">
        <v>618</v>
      </c>
    </row>
    <row r="20" spans="2:20" ht="14.25" customHeight="1" x14ac:dyDescent="0.3">
      <c r="B20" t="s">
        <v>312</v>
      </c>
      <c r="C20" t="s">
        <v>168</v>
      </c>
      <c r="D20" t="s">
        <v>348</v>
      </c>
      <c r="E20" t="s">
        <v>333</v>
      </c>
      <c r="F20" t="s">
        <v>172</v>
      </c>
      <c r="T20" s="220" t="s">
        <v>619</v>
      </c>
    </row>
    <row r="21" spans="2:20" ht="14.25" customHeight="1" x14ac:dyDescent="0.3">
      <c r="B21" t="s">
        <v>323</v>
      </c>
      <c r="C21" t="s">
        <v>174</v>
      </c>
      <c r="D21" t="s">
        <v>314</v>
      </c>
      <c r="E21" t="s">
        <v>581</v>
      </c>
      <c r="F21" t="s">
        <v>173</v>
      </c>
      <c r="L21" s="167" t="s">
        <v>605</v>
      </c>
      <c r="T21" s="220" t="s">
        <v>620</v>
      </c>
    </row>
    <row r="22" spans="2:20" ht="14.25" customHeight="1" x14ac:dyDescent="0.3">
      <c r="B22" t="s">
        <v>308</v>
      </c>
      <c r="C22" t="s">
        <v>178</v>
      </c>
      <c r="D22" t="s">
        <v>315</v>
      </c>
      <c r="E22" t="s">
        <v>169</v>
      </c>
      <c r="F22" t="s">
        <v>177</v>
      </c>
      <c r="L22" s="167" t="s">
        <v>606</v>
      </c>
      <c r="T22" s="220" t="s">
        <v>621</v>
      </c>
    </row>
    <row r="23" spans="2:20" ht="14.25" customHeight="1" x14ac:dyDescent="0.3">
      <c r="B23" t="s">
        <v>167</v>
      </c>
      <c r="C23" t="s">
        <v>182</v>
      </c>
      <c r="D23" t="s">
        <v>560</v>
      </c>
      <c r="E23" t="s">
        <v>170</v>
      </c>
      <c r="F23" t="s">
        <v>309</v>
      </c>
      <c r="L23" s="167" t="s">
        <v>607</v>
      </c>
      <c r="T23" s="220" t="s">
        <v>622</v>
      </c>
    </row>
    <row r="24" spans="2:20" ht="14.25" customHeight="1" x14ac:dyDescent="0.3">
      <c r="B24" t="s">
        <v>337</v>
      </c>
      <c r="C24" t="s">
        <v>189</v>
      </c>
      <c r="D24" t="s">
        <v>378</v>
      </c>
      <c r="E24" t="s">
        <v>334</v>
      </c>
      <c r="F24" t="s">
        <v>191</v>
      </c>
      <c r="L24" s="167" t="s">
        <v>608</v>
      </c>
      <c r="T24" s="220" t="s">
        <v>623</v>
      </c>
    </row>
    <row r="25" spans="2:20" ht="14.25" customHeight="1" x14ac:dyDescent="0.3">
      <c r="B25" t="s">
        <v>316</v>
      </c>
      <c r="C25" t="s">
        <v>193</v>
      </c>
      <c r="D25" t="s">
        <v>561</v>
      </c>
      <c r="E25" t="s">
        <v>582</v>
      </c>
      <c r="F25" t="s">
        <v>338</v>
      </c>
      <c r="L25" s="167" t="s">
        <v>612</v>
      </c>
      <c r="T25" s="220" t="s">
        <v>624</v>
      </c>
    </row>
    <row r="26" spans="2:20" ht="14.25" customHeight="1" x14ac:dyDescent="0.3">
      <c r="B26" t="s">
        <v>368</v>
      </c>
      <c r="C26" t="s">
        <v>200</v>
      </c>
      <c r="D26" t="s">
        <v>343</v>
      </c>
      <c r="E26" t="s">
        <v>327</v>
      </c>
      <c r="F26" t="s">
        <v>199</v>
      </c>
      <c r="L26" s="167" t="s">
        <v>610</v>
      </c>
      <c r="T26" s="220" t="s">
        <v>164</v>
      </c>
    </row>
    <row r="27" spans="2:20" ht="14.25" customHeight="1" x14ac:dyDescent="0.3">
      <c r="B27" t="s">
        <v>176</v>
      </c>
      <c r="C27" t="s">
        <v>202</v>
      </c>
      <c r="D27" t="s">
        <v>365</v>
      </c>
      <c r="E27" t="s">
        <v>313</v>
      </c>
      <c r="F27" t="s">
        <v>306</v>
      </c>
      <c r="L27" s="167" t="s">
        <v>33</v>
      </c>
      <c r="T27" s="220" t="s">
        <v>165</v>
      </c>
    </row>
    <row r="28" spans="2:20" ht="14.25" customHeight="1" x14ac:dyDescent="0.3">
      <c r="B28" t="s">
        <v>345</v>
      </c>
      <c r="C28" t="s">
        <v>207</v>
      </c>
      <c r="D28" t="s">
        <v>562</v>
      </c>
      <c r="E28" t="s">
        <v>583</v>
      </c>
      <c r="F28" t="s">
        <v>339</v>
      </c>
      <c r="L28" s="167" t="s">
        <v>611</v>
      </c>
      <c r="T28" s="220" t="s">
        <v>797</v>
      </c>
    </row>
    <row r="29" spans="2:20" ht="14.25" customHeight="1" x14ac:dyDescent="0.3">
      <c r="B29" t="s">
        <v>311</v>
      </c>
      <c r="C29" t="s">
        <v>209</v>
      </c>
      <c r="D29" t="s">
        <v>192</v>
      </c>
      <c r="E29" t="s">
        <v>322</v>
      </c>
      <c r="F29" t="s">
        <v>371</v>
      </c>
      <c r="L29" s="167" t="s">
        <v>609</v>
      </c>
      <c r="T29" s="220" t="s">
        <v>625</v>
      </c>
    </row>
    <row r="30" spans="2:20" ht="14.25" customHeight="1" x14ac:dyDescent="0.3">
      <c r="B30" t="s">
        <v>179</v>
      </c>
      <c r="C30" t="s">
        <v>210</v>
      </c>
      <c r="D30" t="s">
        <v>317</v>
      </c>
      <c r="E30" t="s">
        <v>364</v>
      </c>
      <c r="F30" t="s">
        <v>370</v>
      </c>
      <c r="L30" s="167"/>
      <c r="T30" s="220" t="s">
        <v>626</v>
      </c>
    </row>
    <row r="31" spans="2:20" ht="14.25" customHeight="1" x14ac:dyDescent="0.3">
      <c r="B31" t="s">
        <v>303</v>
      </c>
      <c r="C31" t="s">
        <v>212</v>
      </c>
      <c r="D31" t="s">
        <v>563</v>
      </c>
      <c r="E31" t="s">
        <v>187</v>
      </c>
      <c r="F31" t="s">
        <v>335</v>
      </c>
      <c r="T31" s="220" t="s">
        <v>627</v>
      </c>
    </row>
    <row r="32" spans="2:20" ht="14.25" customHeight="1" x14ac:dyDescent="0.3">
      <c r="B32" t="s">
        <v>341</v>
      </c>
      <c r="C32" t="s">
        <v>213</v>
      </c>
      <c r="D32" t="s">
        <v>564</v>
      </c>
      <c r="E32" t="s">
        <v>188</v>
      </c>
      <c r="F32" t="s">
        <v>400</v>
      </c>
      <c r="T32" s="220" t="s">
        <v>628</v>
      </c>
    </row>
    <row r="33" spans="2:20" ht="14.25" customHeight="1" x14ac:dyDescent="0.3">
      <c r="B33" t="s">
        <v>398</v>
      </c>
      <c r="C33" t="s">
        <v>214</v>
      </c>
      <c r="D33" t="s">
        <v>196</v>
      </c>
      <c r="E33" t="s">
        <v>342</v>
      </c>
      <c r="F33" t="s">
        <v>369</v>
      </c>
      <c r="T33" s="220" t="s">
        <v>739</v>
      </c>
    </row>
    <row r="34" spans="2:20" ht="14.25" customHeight="1" x14ac:dyDescent="0.3">
      <c r="B34" t="s">
        <v>185</v>
      </c>
      <c r="C34" t="s">
        <v>217</v>
      </c>
      <c r="D34" t="s">
        <v>395</v>
      </c>
      <c r="E34" t="s">
        <v>394</v>
      </c>
      <c r="F34" t="s">
        <v>399</v>
      </c>
      <c r="T34" s="220" t="s">
        <v>740</v>
      </c>
    </row>
    <row r="35" spans="2:20" ht="14.25" customHeight="1" x14ac:dyDescent="0.3">
      <c r="B35" t="s">
        <v>426</v>
      </c>
      <c r="C35" t="s">
        <v>218</v>
      </c>
      <c r="D35" t="s">
        <v>565</v>
      </c>
      <c r="E35" t="s">
        <v>584</v>
      </c>
      <c r="F35" t="s">
        <v>428</v>
      </c>
      <c r="T35" s="220" t="s">
        <v>168</v>
      </c>
    </row>
    <row r="36" spans="2:20" ht="14.25" customHeight="1" x14ac:dyDescent="0.3">
      <c r="B36" t="s">
        <v>320</v>
      </c>
      <c r="C36" t="s">
        <v>222</v>
      </c>
      <c r="D36" t="s">
        <v>344</v>
      </c>
      <c r="E36" t="s">
        <v>351</v>
      </c>
      <c r="F36" t="s">
        <v>474</v>
      </c>
      <c r="T36" s="220" t="s">
        <v>798</v>
      </c>
    </row>
    <row r="37" spans="2:20" ht="14.25" customHeight="1" x14ac:dyDescent="0.3">
      <c r="B37" t="s">
        <v>385</v>
      </c>
      <c r="C37" t="s">
        <v>223</v>
      </c>
      <c r="D37" t="s">
        <v>566</v>
      </c>
      <c r="E37" t="s">
        <v>422</v>
      </c>
      <c r="F37" t="s">
        <v>220</v>
      </c>
      <c r="P37" s="220"/>
      <c r="Q37" s="220"/>
      <c r="T37" s="220" t="s">
        <v>629</v>
      </c>
    </row>
    <row r="38" spans="2:20" ht="14.25" customHeight="1" x14ac:dyDescent="0.3">
      <c r="B38" t="s">
        <v>450</v>
      </c>
      <c r="C38" t="s">
        <v>226</v>
      </c>
      <c r="D38" t="s">
        <v>36</v>
      </c>
      <c r="E38" t="s">
        <v>373</v>
      </c>
      <c r="F38" t="s">
        <v>221</v>
      </c>
      <c r="P38" s="220"/>
      <c r="Q38" s="220"/>
      <c r="T38" s="220" t="s">
        <v>741</v>
      </c>
    </row>
    <row r="39" spans="2:20" ht="14.25" customHeight="1" x14ac:dyDescent="0.3">
      <c r="B39" t="s">
        <v>559</v>
      </c>
      <c r="C39" t="s">
        <v>227</v>
      </c>
      <c r="D39" t="s">
        <v>423</v>
      </c>
      <c r="E39" t="s">
        <v>585</v>
      </c>
      <c r="F39" t="s">
        <v>366</v>
      </c>
      <c r="Q39" s="220"/>
      <c r="T39" s="220" t="s">
        <v>742</v>
      </c>
    </row>
    <row r="40" spans="2:20" ht="14.25" customHeight="1" x14ac:dyDescent="0.3">
      <c r="B40" t="s">
        <v>415</v>
      </c>
      <c r="C40" t="s">
        <v>231</v>
      </c>
      <c r="D40" t="s">
        <v>205</v>
      </c>
      <c r="E40" t="s">
        <v>215</v>
      </c>
      <c r="F40" t="s">
        <v>396</v>
      </c>
      <c r="Q40" s="220"/>
      <c r="T40" s="220" t="s">
        <v>630</v>
      </c>
    </row>
    <row r="41" spans="2:20" ht="14.25" customHeight="1" x14ac:dyDescent="0.3">
      <c r="B41" t="s">
        <v>340</v>
      </c>
      <c r="C41" t="s">
        <v>236</v>
      </c>
      <c r="D41" t="s">
        <v>408</v>
      </c>
      <c r="E41" t="s">
        <v>403</v>
      </c>
      <c r="F41" t="s">
        <v>429</v>
      </c>
      <c r="Q41" s="220"/>
      <c r="T41" s="220" t="s">
        <v>799</v>
      </c>
    </row>
    <row r="42" spans="2:20" ht="14.25" customHeight="1" x14ac:dyDescent="0.3">
      <c r="B42" t="s">
        <v>372</v>
      </c>
      <c r="C42" t="s">
        <v>240</v>
      </c>
      <c r="D42" t="s">
        <v>346</v>
      </c>
      <c r="E42" t="s">
        <v>586</v>
      </c>
      <c r="F42" t="s">
        <v>245</v>
      </c>
      <c r="Q42" s="220"/>
      <c r="T42" s="220" t="s">
        <v>631</v>
      </c>
    </row>
    <row r="43" spans="2:20" ht="14.25" customHeight="1" x14ac:dyDescent="0.3">
      <c r="B43" t="s">
        <v>402</v>
      </c>
      <c r="C43" t="s">
        <v>257</v>
      </c>
      <c r="D43" t="s">
        <v>374</v>
      </c>
      <c r="E43" t="s">
        <v>587</v>
      </c>
      <c r="F43" t="s">
        <v>253</v>
      </c>
      <c r="Q43" s="220"/>
      <c r="T43" s="220" t="s">
        <v>743</v>
      </c>
    </row>
    <row r="44" spans="2:20" ht="14.25" customHeight="1" x14ac:dyDescent="0.3">
      <c r="B44" t="s">
        <v>332</v>
      </c>
      <c r="C44" t="s">
        <v>259</v>
      </c>
      <c r="D44" t="s">
        <v>377</v>
      </c>
      <c r="E44" t="s">
        <v>431</v>
      </c>
      <c r="F44" t="s">
        <v>254</v>
      </c>
      <c r="Q44" s="220"/>
      <c r="T44" s="220" t="s">
        <v>744</v>
      </c>
    </row>
    <row r="45" spans="2:20" ht="14.25" customHeight="1" x14ac:dyDescent="0.3">
      <c r="B45" t="s">
        <v>352</v>
      </c>
      <c r="C45" t="s">
        <v>407</v>
      </c>
      <c r="D45" t="s">
        <v>567</v>
      </c>
      <c r="E45" t="s">
        <v>419</v>
      </c>
      <c r="F45" t="s">
        <v>256</v>
      </c>
      <c r="Q45" s="220"/>
      <c r="T45" s="220" t="s">
        <v>800</v>
      </c>
    </row>
    <row r="46" spans="2:20" ht="14.25" customHeight="1" x14ac:dyDescent="0.3">
      <c r="B46" t="s">
        <v>307</v>
      </c>
      <c r="C46" t="s">
        <v>268</v>
      </c>
      <c r="D46" t="s">
        <v>448</v>
      </c>
      <c r="E46" t="s">
        <v>381</v>
      </c>
      <c r="F46" t="s">
        <v>507</v>
      </c>
      <c r="Q46" s="220"/>
      <c r="T46" s="220" t="s">
        <v>632</v>
      </c>
    </row>
    <row r="47" spans="2:20" ht="14.25" customHeight="1" x14ac:dyDescent="0.3">
      <c r="B47" t="s">
        <v>324</v>
      </c>
      <c r="C47" t="s">
        <v>274</v>
      </c>
      <c r="D47" t="s">
        <v>404</v>
      </c>
      <c r="E47" t="s">
        <v>588</v>
      </c>
      <c r="F47" t="s">
        <v>350</v>
      </c>
      <c r="Q47" s="220"/>
      <c r="T47" s="220" t="s">
        <v>633</v>
      </c>
    </row>
    <row r="48" spans="2:20" ht="14.25" customHeight="1" x14ac:dyDescent="0.3">
      <c r="B48" t="s">
        <v>473</v>
      </c>
      <c r="C48" t="s">
        <v>281</v>
      </c>
      <c r="D48" t="s">
        <v>568</v>
      </c>
      <c r="E48" t="s">
        <v>356</v>
      </c>
      <c r="F48" t="s">
        <v>262</v>
      </c>
      <c r="Q48" s="220"/>
      <c r="T48" s="220" t="s">
        <v>174</v>
      </c>
    </row>
    <row r="49" spans="2:20" ht="14.25" customHeight="1" x14ac:dyDescent="0.3">
      <c r="B49" t="s">
        <v>353</v>
      </c>
      <c r="C49" t="s">
        <v>283</v>
      </c>
      <c r="D49" t="s">
        <v>225</v>
      </c>
      <c r="E49" t="s">
        <v>589</v>
      </c>
      <c r="F49" t="s">
        <v>380</v>
      </c>
      <c r="Q49" s="220"/>
      <c r="T49" s="220" t="s">
        <v>634</v>
      </c>
    </row>
    <row r="50" spans="2:20" ht="14.25" customHeight="1" x14ac:dyDescent="0.3">
      <c r="B50" t="s">
        <v>363</v>
      </c>
      <c r="C50" t="s">
        <v>284</v>
      </c>
      <c r="D50" t="s">
        <v>229</v>
      </c>
      <c r="E50" t="s">
        <v>411</v>
      </c>
      <c r="F50" t="s">
        <v>264</v>
      </c>
      <c r="Q50" s="220"/>
      <c r="T50" s="220" t="s">
        <v>745</v>
      </c>
    </row>
    <row r="51" spans="2:20" ht="14.25" customHeight="1" x14ac:dyDescent="0.3">
      <c r="B51" t="s">
        <v>430</v>
      </c>
      <c r="C51" t="s">
        <v>289</v>
      </c>
      <c r="D51" t="s">
        <v>375</v>
      </c>
      <c r="E51" t="s">
        <v>325</v>
      </c>
      <c r="F51" t="s">
        <v>410</v>
      </c>
      <c r="Q51" s="220"/>
      <c r="T51" s="220" t="s">
        <v>746</v>
      </c>
    </row>
    <row r="52" spans="2:20" ht="14.25" customHeight="1" x14ac:dyDescent="0.3">
      <c r="B52" t="s">
        <v>454</v>
      </c>
      <c r="D52" t="s">
        <v>436</v>
      </c>
      <c r="E52" t="s">
        <v>354</v>
      </c>
      <c r="F52" t="s">
        <v>266</v>
      </c>
      <c r="Q52" s="220"/>
      <c r="T52" s="220" t="s">
        <v>635</v>
      </c>
    </row>
    <row r="53" spans="2:20" ht="14.25" customHeight="1" x14ac:dyDescent="0.3">
      <c r="B53" t="s">
        <v>376</v>
      </c>
      <c r="D53" t="s">
        <v>432</v>
      </c>
      <c r="E53" t="s">
        <v>590</v>
      </c>
      <c r="F53" t="s">
        <v>427</v>
      </c>
      <c r="Q53" s="220"/>
      <c r="T53" s="220" t="s">
        <v>178</v>
      </c>
    </row>
    <row r="54" spans="2:20" ht="14.25" customHeight="1" x14ac:dyDescent="0.3">
      <c r="B54" t="s">
        <v>383</v>
      </c>
      <c r="D54" t="s">
        <v>569</v>
      </c>
      <c r="E54" t="s">
        <v>455</v>
      </c>
      <c r="F54" t="s">
        <v>276</v>
      </c>
      <c r="Q54" s="220"/>
      <c r="T54" s="220" t="s">
        <v>636</v>
      </c>
    </row>
    <row r="55" spans="2:20" ht="14.25" customHeight="1" x14ac:dyDescent="0.3">
      <c r="B55" t="s">
        <v>494</v>
      </c>
      <c r="D55" t="s">
        <v>460</v>
      </c>
      <c r="E55" t="s">
        <v>477</v>
      </c>
      <c r="F55" t="s">
        <v>449</v>
      </c>
      <c r="Q55" s="220"/>
      <c r="T55" s="220" t="s">
        <v>637</v>
      </c>
    </row>
    <row r="56" spans="2:20" ht="14.25" customHeight="1" x14ac:dyDescent="0.3">
      <c r="B56" t="s">
        <v>452</v>
      </c>
      <c r="D56" t="s">
        <v>570</v>
      </c>
      <c r="E56" t="s">
        <v>386</v>
      </c>
      <c r="F56" t="s">
        <v>516</v>
      </c>
      <c r="Q56" s="220"/>
      <c r="T56" s="220" t="s">
        <v>638</v>
      </c>
    </row>
    <row r="57" spans="2:20" ht="14.25" customHeight="1" x14ac:dyDescent="0.3">
      <c r="B57" t="s">
        <v>336</v>
      </c>
      <c r="D57" t="s">
        <v>471</v>
      </c>
      <c r="E57" t="s">
        <v>498</v>
      </c>
      <c r="F57" t="s">
        <v>451</v>
      </c>
      <c r="Q57" s="220"/>
      <c r="T57" s="220" t="s">
        <v>747</v>
      </c>
    </row>
    <row r="58" spans="2:20" ht="14.25" customHeight="1" x14ac:dyDescent="0.3">
      <c r="B58" t="s">
        <v>401</v>
      </c>
      <c r="D58" t="s">
        <v>243</v>
      </c>
      <c r="E58" t="s">
        <v>591</v>
      </c>
      <c r="F58" t="s">
        <v>279</v>
      </c>
      <c r="Q58" s="220"/>
      <c r="T58" s="220" t="s">
        <v>639</v>
      </c>
    </row>
    <row r="59" spans="2:20" ht="14.25" customHeight="1" x14ac:dyDescent="0.3">
      <c r="B59" t="s">
        <v>442</v>
      </c>
      <c r="D59" t="s">
        <v>405</v>
      </c>
      <c r="E59" t="s">
        <v>510</v>
      </c>
      <c r="F59" t="s">
        <v>472</v>
      </c>
      <c r="Q59" s="220"/>
      <c r="T59" s="220" t="s">
        <v>801</v>
      </c>
    </row>
    <row r="60" spans="2:20" ht="14.25" customHeight="1" x14ac:dyDescent="0.3">
      <c r="B60" t="s">
        <v>393</v>
      </c>
      <c r="D60" t="s">
        <v>244</v>
      </c>
      <c r="E60" t="s">
        <v>592</v>
      </c>
      <c r="F60" t="s">
        <v>287</v>
      </c>
      <c r="Q60" s="220"/>
      <c r="T60" s="220" t="s">
        <v>802</v>
      </c>
    </row>
    <row r="61" spans="2:20" ht="14.25" customHeight="1" x14ac:dyDescent="0.3">
      <c r="B61" t="s">
        <v>382</v>
      </c>
      <c r="D61" t="s">
        <v>571</v>
      </c>
      <c r="E61" t="s">
        <v>384</v>
      </c>
      <c r="F61" t="s">
        <v>493</v>
      </c>
      <c r="Q61" s="220"/>
      <c r="T61" s="220" t="s">
        <v>939</v>
      </c>
    </row>
    <row r="62" spans="2:20" ht="14.25" customHeight="1" x14ac:dyDescent="0.3">
      <c r="B62" t="s">
        <v>406</v>
      </c>
      <c r="D62" t="s">
        <v>456</v>
      </c>
      <c r="E62" t="s">
        <v>593</v>
      </c>
      <c r="F62" t="s">
        <v>290</v>
      </c>
      <c r="Q62" s="220"/>
      <c r="T62" s="220" t="s">
        <v>640</v>
      </c>
    </row>
    <row r="63" spans="2:20" ht="14.25" customHeight="1" x14ac:dyDescent="0.3">
      <c r="B63" t="s">
        <v>367</v>
      </c>
      <c r="D63" t="s">
        <v>572</v>
      </c>
      <c r="E63" t="s">
        <v>594</v>
      </c>
      <c r="F63" t="s">
        <v>524</v>
      </c>
      <c r="Q63" s="220"/>
      <c r="T63" s="221" t="s">
        <v>716</v>
      </c>
    </row>
    <row r="64" spans="2:20" ht="14.25" customHeight="1" x14ac:dyDescent="0.3">
      <c r="B64" t="s">
        <v>233</v>
      </c>
      <c r="D64" t="s">
        <v>573</v>
      </c>
      <c r="E64" t="s">
        <v>595</v>
      </c>
      <c r="F64" t="s">
        <v>291</v>
      </c>
      <c r="Q64" s="220"/>
      <c r="T64" s="220" t="s">
        <v>182</v>
      </c>
    </row>
    <row r="65" spans="2:20" ht="14.25" customHeight="1" x14ac:dyDescent="0.3">
      <c r="B65" t="s">
        <v>476</v>
      </c>
      <c r="D65" t="s">
        <v>248</v>
      </c>
      <c r="E65" t="s">
        <v>261</v>
      </c>
      <c r="F65" t="s">
        <v>292</v>
      </c>
      <c r="Q65" s="220"/>
      <c r="T65" s="220" t="s">
        <v>641</v>
      </c>
    </row>
    <row r="66" spans="2:20" ht="14.25" customHeight="1" x14ac:dyDescent="0.3">
      <c r="B66" t="s">
        <v>506</v>
      </c>
      <c r="D66" t="s">
        <v>478</v>
      </c>
      <c r="E66" t="s">
        <v>596</v>
      </c>
      <c r="Q66" s="220"/>
      <c r="T66" s="220" t="s">
        <v>642</v>
      </c>
    </row>
    <row r="67" spans="2:20" ht="14.25" customHeight="1" x14ac:dyDescent="0.3">
      <c r="B67" t="s">
        <v>234</v>
      </c>
      <c r="D67" t="s">
        <v>574</v>
      </c>
      <c r="E67" t="s">
        <v>424</v>
      </c>
      <c r="Q67" s="220"/>
      <c r="T67" s="220" t="s">
        <v>643</v>
      </c>
    </row>
    <row r="68" spans="2:20" ht="14.25" customHeight="1" x14ac:dyDescent="0.3">
      <c r="B68" t="s">
        <v>321</v>
      </c>
      <c r="D68" t="s">
        <v>482</v>
      </c>
      <c r="E68" t="s">
        <v>447</v>
      </c>
      <c r="Q68" s="220"/>
      <c r="T68" s="220" t="s">
        <v>644</v>
      </c>
    </row>
    <row r="69" spans="2:20" ht="14.25" customHeight="1" x14ac:dyDescent="0.3">
      <c r="B69" t="s">
        <v>412</v>
      </c>
      <c r="D69" t="s">
        <v>260</v>
      </c>
      <c r="E69" t="s">
        <v>519</v>
      </c>
      <c r="Q69" s="220"/>
      <c r="T69" s="220" t="s">
        <v>748</v>
      </c>
    </row>
    <row r="70" spans="2:20" ht="14.25" customHeight="1" x14ac:dyDescent="0.3">
      <c r="B70" t="s">
        <v>463</v>
      </c>
      <c r="D70" t="s">
        <v>435</v>
      </c>
      <c r="E70" t="s">
        <v>438</v>
      </c>
      <c r="Q70" s="220"/>
      <c r="T70" s="220" t="s">
        <v>645</v>
      </c>
    </row>
    <row r="71" spans="2:20" ht="14.25" customHeight="1" x14ac:dyDescent="0.3">
      <c r="B71" t="s">
        <v>237</v>
      </c>
      <c r="D71" t="s">
        <v>459</v>
      </c>
      <c r="E71" t="s">
        <v>597</v>
      </c>
      <c r="Q71" s="220"/>
      <c r="T71" s="220" t="s">
        <v>646</v>
      </c>
    </row>
    <row r="72" spans="2:20" ht="14.25" customHeight="1" x14ac:dyDescent="0.3">
      <c r="B72" t="s">
        <v>413</v>
      </c>
      <c r="D72" t="s">
        <v>481</v>
      </c>
      <c r="E72" t="s">
        <v>461</v>
      </c>
      <c r="Q72" s="220"/>
      <c r="T72" s="220" t="s">
        <v>647</v>
      </c>
    </row>
    <row r="73" spans="2:20" ht="14.25" customHeight="1" x14ac:dyDescent="0.3">
      <c r="B73" t="s">
        <v>495</v>
      </c>
      <c r="D73" t="s">
        <v>575</v>
      </c>
      <c r="E73" t="s">
        <v>483</v>
      </c>
      <c r="Q73" s="220"/>
      <c r="T73" s="220" t="s">
        <v>648</v>
      </c>
    </row>
    <row r="74" spans="2:20" ht="14.25" customHeight="1" x14ac:dyDescent="0.3">
      <c r="B74" t="s">
        <v>434</v>
      </c>
      <c r="D74" t="s">
        <v>492</v>
      </c>
      <c r="E74" t="s">
        <v>598</v>
      </c>
      <c r="Q74" s="220"/>
      <c r="T74" s="220" t="s">
        <v>749</v>
      </c>
    </row>
    <row r="75" spans="2:20" ht="14.25" customHeight="1" x14ac:dyDescent="0.3">
      <c r="B75" t="s">
        <v>458</v>
      </c>
      <c r="D75" t="s">
        <v>433</v>
      </c>
      <c r="E75" t="s">
        <v>270</v>
      </c>
      <c r="Q75" s="220"/>
      <c r="T75" s="220" t="s">
        <v>750</v>
      </c>
    </row>
    <row r="76" spans="2:20" ht="14.25" customHeight="1" x14ac:dyDescent="0.3">
      <c r="B76" t="s">
        <v>349</v>
      </c>
      <c r="D76" t="s">
        <v>457</v>
      </c>
      <c r="E76" t="s">
        <v>414</v>
      </c>
      <c r="Q76" s="220"/>
      <c r="T76" s="220" t="s">
        <v>649</v>
      </c>
    </row>
    <row r="77" spans="2:20" ht="14.25" customHeight="1" x14ac:dyDescent="0.3">
      <c r="B77" t="s">
        <v>252</v>
      </c>
      <c r="D77" t="s">
        <v>576</v>
      </c>
      <c r="E77" t="s">
        <v>599</v>
      </c>
      <c r="Q77" s="220"/>
      <c r="T77" s="220" t="s">
        <v>650</v>
      </c>
    </row>
    <row r="78" spans="2:20" ht="14.25" customHeight="1" x14ac:dyDescent="0.3">
      <c r="B78" t="s">
        <v>440</v>
      </c>
      <c r="D78" t="s">
        <v>265</v>
      </c>
      <c r="E78" t="s">
        <v>499</v>
      </c>
      <c r="Q78" s="220"/>
      <c r="T78" s="220" t="s">
        <v>651</v>
      </c>
    </row>
    <row r="79" spans="2:20" ht="14.25" customHeight="1" x14ac:dyDescent="0.3">
      <c r="B79" t="s">
        <v>515</v>
      </c>
      <c r="D79" t="s">
        <v>577</v>
      </c>
      <c r="E79" t="s">
        <v>277</v>
      </c>
      <c r="Q79" s="220"/>
      <c r="T79" s="220" t="s">
        <v>796</v>
      </c>
    </row>
    <row r="80" spans="2:20" ht="14.25" customHeight="1" x14ac:dyDescent="0.3">
      <c r="B80" t="s">
        <v>397</v>
      </c>
      <c r="D80" t="s">
        <v>272</v>
      </c>
      <c r="E80" t="s">
        <v>600</v>
      </c>
      <c r="Q80" s="220"/>
      <c r="T80" s="220" t="s">
        <v>652</v>
      </c>
    </row>
    <row r="81" spans="2:20" ht="14.25" customHeight="1" x14ac:dyDescent="0.3">
      <c r="B81" t="s">
        <v>462</v>
      </c>
      <c r="D81" t="s">
        <v>578</v>
      </c>
      <c r="E81" t="s">
        <v>601</v>
      </c>
      <c r="Q81" s="220"/>
      <c r="T81" s="220" t="s">
        <v>653</v>
      </c>
    </row>
    <row r="82" spans="2:20" ht="14.25" customHeight="1" x14ac:dyDescent="0.3">
      <c r="B82" t="s">
        <v>497</v>
      </c>
      <c r="D82" t="s">
        <v>579</v>
      </c>
      <c r="E82" t="s">
        <v>285</v>
      </c>
      <c r="Q82" s="220"/>
      <c r="T82" s="220" t="s">
        <v>751</v>
      </c>
    </row>
    <row r="83" spans="2:20" ht="14.25" customHeight="1" x14ac:dyDescent="0.3">
      <c r="B83" t="s">
        <v>421</v>
      </c>
      <c r="D83" t="s">
        <v>485</v>
      </c>
      <c r="E83" t="s">
        <v>441</v>
      </c>
      <c r="Q83" s="220"/>
      <c r="T83" s="220" t="s">
        <v>654</v>
      </c>
    </row>
    <row r="84" spans="2:20" ht="14.25" customHeight="1" x14ac:dyDescent="0.3">
      <c r="B84" t="s">
        <v>480</v>
      </c>
      <c r="D84" t="s">
        <v>295</v>
      </c>
      <c r="E84" t="s">
        <v>520</v>
      </c>
      <c r="Q84" s="220"/>
      <c r="T84" s="220" t="s">
        <v>803</v>
      </c>
    </row>
    <row r="85" spans="2:20" ht="14.25" customHeight="1" x14ac:dyDescent="0.3">
      <c r="B85" t="s">
        <v>379</v>
      </c>
      <c r="E85" t="s">
        <v>526</v>
      </c>
      <c r="Q85" s="220"/>
      <c r="T85" s="220" t="s">
        <v>655</v>
      </c>
    </row>
    <row r="86" spans="2:20" ht="14.25" customHeight="1" x14ac:dyDescent="0.3">
      <c r="B86" t="s">
        <v>267</v>
      </c>
      <c r="E86" t="s">
        <v>602</v>
      </c>
      <c r="Q86" s="220"/>
      <c r="T86" s="220" t="s">
        <v>656</v>
      </c>
    </row>
    <row r="87" spans="2:20" ht="14.25" customHeight="1" x14ac:dyDescent="0.3">
      <c r="B87" t="s">
        <v>484</v>
      </c>
      <c r="E87" t="s">
        <v>603</v>
      </c>
      <c r="Q87" s="220"/>
      <c r="T87" s="220" t="s">
        <v>193</v>
      </c>
    </row>
    <row r="88" spans="2:20" ht="14.25" customHeight="1" x14ac:dyDescent="0.3">
      <c r="B88" t="s">
        <v>453</v>
      </c>
      <c r="E88" t="s">
        <v>604</v>
      </c>
      <c r="Q88" s="220"/>
      <c r="T88" s="220" t="s">
        <v>717</v>
      </c>
    </row>
    <row r="89" spans="2:20" ht="14.25" customHeight="1" x14ac:dyDescent="0.3">
      <c r="B89" t="s">
        <v>475</v>
      </c>
      <c r="E89" t="s">
        <v>416</v>
      </c>
      <c r="Q89" s="220"/>
      <c r="T89" s="220" t="s">
        <v>657</v>
      </c>
    </row>
    <row r="90" spans="2:20" ht="14.25" customHeight="1" x14ac:dyDescent="0.3">
      <c r="B90" t="s">
        <v>500</v>
      </c>
      <c r="E90" t="s">
        <v>443</v>
      </c>
      <c r="Q90" s="220"/>
      <c r="T90" s="220" t="s">
        <v>753</v>
      </c>
    </row>
    <row r="91" spans="2:20" ht="14.25" customHeight="1" x14ac:dyDescent="0.3">
      <c r="B91" t="s">
        <v>509</v>
      </c>
      <c r="E91" t="s">
        <v>533</v>
      </c>
      <c r="Q91" s="220"/>
      <c r="T91" s="220" t="s">
        <v>658</v>
      </c>
    </row>
    <row r="92" spans="2:20" ht="14.25" customHeight="1" x14ac:dyDescent="0.3">
      <c r="B92" t="s">
        <v>511</v>
      </c>
      <c r="E92" t="s">
        <v>464</v>
      </c>
      <c r="Q92" s="220"/>
      <c r="T92" s="220" t="s">
        <v>754</v>
      </c>
    </row>
    <row r="93" spans="2:20" ht="14.25" customHeight="1" x14ac:dyDescent="0.3">
      <c r="B93" t="s">
        <v>523</v>
      </c>
      <c r="Q93" s="220"/>
      <c r="T93" s="220" t="s">
        <v>718</v>
      </c>
    </row>
    <row r="94" spans="2:20" ht="14.25" customHeight="1" x14ac:dyDescent="0.3">
      <c r="B94" t="s">
        <v>518</v>
      </c>
      <c r="Q94" s="220"/>
      <c r="T94" s="220" t="s">
        <v>659</v>
      </c>
    </row>
    <row r="95" spans="2:20" ht="14.25" customHeight="1" x14ac:dyDescent="0.3">
      <c r="B95" t="s">
        <v>496</v>
      </c>
      <c r="Q95" s="220"/>
      <c r="T95" s="220" t="s">
        <v>719</v>
      </c>
    </row>
    <row r="96" spans="2:20" ht="14.25" customHeight="1" x14ac:dyDescent="0.3">
      <c r="B96" t="s">
        <v>278</v>
      </c>
      <c r="Q96" s="220"/>
      <c r="T96" s="220" t="s">
        <v>804</v>
      </c>
    </row>
    <row r="97" spans="2:20" ht="14.25" customHeight="1" x14ac:dyDescent="0.3">
      <c r="B97" t="s">
        <v>525</v>
      </c>
      <c r="Q97" s="220"/>
      <c r="T97" s="220" t="s">
        <v>755</v>
      </c>
    </row>
    <row r="98" spans="2:20" ht="14.25" customHeight="1" x14ac:dyDescent="0.3">
      <c r="B98" t="s">
        <v>532</v>
      </c>
      <c r="Q98" s="220"/>
      <c r="T98" s="220" t="s">
        <v>660</v>
      </c>
    </row>
    <row r="99" spans="2:20" ht="14.25" customHeight="1" x14ac:dyDescent="0.3">
      <c r="B99" t="s">
        <v>531</v>
      </c>
      <c r="Q99" s="220"/>
      <c r="T99" s="220" t="s">
        <v>805</v>
      </c>
    </row>
    <row r="100" spans="2:20" ht="14.25" customHeight="1" x14ac:dyDescent="0.3">
      <c r="B100" t="s">
        <v>409</v>
      </c>
      <c r="Q100" s="220"/>
      <c r="T100" s="220" t="s">
        <v>752</v>
      </c>
    </row>
    <row r="101" spans="2:20" ht="14.25" customHeight="1" x14ac:dyDescent="0.3">
      <c r="B101" t="s">
        <v>508</v>
      </c>
      <c r="Q101" s="220"/>
      <c r="T101" s="220" t="s">
        <v>200</v>
      </c>
    </row>
    <row r="102" spans="2:20" ht="14.25" customHeight="1" x14ac:dyDescent="0.3">
      <c r="B102" t="s">
        <v>425</v>
      </c>
      <c r="Q102" s="220"/>
      <c r="T102" s="220" t="s">
        <v>661</v>
      </c>
    </row>
    <row r="103" spans="2:20" ht="14.25" customHeight="1" x14ac:dyDescent="0.3">
      <c r="B103" t="s">
        <v>517</v>
      </c>
      <c r="Q103" s="220"/>
      <c r="T103" s="220" t="s">
        <v>662</v>
      </c>
    </row>
    <row r="104" spans="2:20" ht="14.25" customHeight="1" x14ac:dyDescent="0.3">
      <c r="B104" t="s">
        <v>479</v>
      </c>
      <c r="Q104" s="220"/>
      <c r="T104" s="220" t="s">
        <v>663</v>
      </c>
    </row>
    <row r="105" spans="2:20" ht="14.25" customHeight="1" x14ac:dyDescent="0.3">
      <c r="B105" t="s">
        <v>437</v>
      </c>
      <c r="Q105" s="220"/>
      <c r="T105" s="220" t="s">
        <v>664</v>
      </c>
    </row>
    <row r="106" spans="2:20" ht="14.25" customHeight="1" x14ac:dyDescent="0.3">
      <c r="B106" t="s">
        <v>439</v>
      </c>
      <c r="Q106" s="220"/>
      <c r="T106" s="220" t="s">
        <v>665</v>
      </c>
    </row>
    <row r="107" spans="2:20" ht="14.25" customHeight="1" x14ac:dyDescent="0.3">
      <c r="B107" t="s">
        <v>527</v>
      </c>
      <c r="Q107" s="220"/>
      <c r="T107" s="220" t="s">
        <v>756</v>
      </c>
    </row>
    <row r="108" spans="2:20" ht="14.25" customHeight="1" x14ac:dyDescent="0.3">
      <c r="Q108" s="220"/>
      <c r="T108" s="220" t="s">
        <v>666</v>
      </c>
    </row>
    <row r="109" spans="2:20" ht="14.25" customHeight="1" x14ac:dyDescent="0.3">
      <c r="Q109" s="220"/>
      <c r="T109" s="220" t="s">
        <v>667</v>
      </c>
    </row>
    <row r="110" spans="2:20" ht="14.25" customHeight="1" x14ac:dyDescent="0.3">
      <c r="Q110" s="220"/>
      <c r="T110" s="220" t="s">
        <v>720</v>
      </c>
    </row>
    <row r="111" spans="2:20" ht="14.25" customHeight="1" x14ac:dyDescent="0.3">
      <c r="Q111" s="220"/>
      <c r="T111" s="220" t="s">
        <v>668</v>
      </c>
    </row>
    <row r="112" spans="2:20" ht="14.25" customHeight="1" x14ac:dyDescent="0.3">
      <c r="Q112" s="220"/>
      <c r="T112" s="220" t="s">
        <v>669</v>
      </c>
    </row>
    <row r="113" spans="17:20" ht="14.25" customHeight="1" x14ac:dyDescent="0.3">
      <c r="Q113" s="220"/>
      <c r="T113" s="220" t="s">
        <v>670</v>
      </c>
    </row>
    <row r="114" spans="17:20" ht="14.25" customHeight="1" x14ac:dyDescent="0.3">
      <c r="Q114" s="220"/>
      <c r="T114" s="220" t="s">
        <v>671</v>
      </c>
    </row>
    <row r="115" spans="17:20" ht="14.25" customHeight="1" x14ac:dyDescent="0.3">
      <c r="Q115" s="220"/>
      <c r="T115" s="220" t="s">
        <v>915</v>
      </c>
    </row>
    <row r="116" spans="17:20" ht="14.25" customHeight="1" x14ac:dyDescent="0.3">
      <c r="Q116" s="220"/>
      <c r="T116" s="220" t="s">
        <v>672</v>
      </c>
    </row>
    <row r="117" spans="17:20" ht="14.25" customHeight="1" x14ac:dyDescent="0.3">
      <c r="Q117" s="220"/>
      <c r="T117" s="220" t="s">
        <v>673</v>
      </c>
    </row>
    <row r="118" spans="17:20" ht="14.25" customHeight="1" x14ac:dyDescent="0.3">
      <c r="Q118" s="220"/>
      <c r="T118" s="220" t="s">
        <v>674</v>
      </c>
    </row>
    <row r="119" spans="17:20" ht="14.25" customHeight="1" x14ac:dyDescent="0.3">
      <c r="Q119" s="220"/>
      <c r="T119" s="220" t="s">
        <v>721</v>
      </c>
    </row>
    <row r="120" spans="17:20" ht="14.25" customHeight="1" x14ac:dyDescent="0.3">
      <c r="Q120" s="220"/>
      <c r="T120" s="220" t="s">
        <v>675</v>
      </c>
    </row>
    <row r="121" spans="17:20" ht="14.25" customHeight="1" x14ac:dyDescent="0.3">
      <c r="Q121" s="220"/>
      <c r="T121" s="220" t="s">
        <v>676</v>
      </c>
    </row>
    <row r="122" spans="17:20" ht="14.25" customHeight="1" x14ac:dyDescent="0.3">
      <c r="Q122" s="220"/>
      <c r="T122" s="220" t="s">
        <v>677</v>
      </c>
    </row>
    <row r="123" spans="17:20" ht="14.25" customHeight="1" x14ac:dyDescent="0.3">
      <c r="Q123" s="220"/>
      <c r="T123" s="220" t="s">
        <v>678</v>
      </c>
    </row>
    <row r="124" spans="17:20" ht="14.25" customHeight="1" x14ac:dyDescent="0.3">
      <c r="Q124" s="220"/>
      <c r="T124" s="220" t="s">
        <v>679</v>
      </c>
    </row>
    <row r="125" spans="17:20" ht="14.25" customHeight="1" x14ac:dyDescent="0.3">
      <c r="Q125" s="220"/>
      <c r="T125" s="220" t="s">
        <v>680</v>
      </c>
    </row>
    <row r="126" spans="17:20" ht="14.25" customHeight="1" x14ac:dyDescent="0.3">
      <c r="Q126" s="220"/>
      <c r="T126" s="220" t="s">
        <v>806</v>
      </c>
    </row>
    <row r="127" spans="17:20" ht="14.25" customHeight="1" x14ac:dyDescent="0.3">
      <c r="Q127" s="220"/>
      <c r="T127" s="220" t="s">
        <v>681</v>
      </c>
    </row>
    <row r="128" spans="17:20" ht="14.25" customHeight="1" x14ac:dyDescent="0.3">
      <c r="Q128" s="220"/>
      <c r="T128" s="220" t="s">
        <v>682</v>
      </c>
    </row>
    <row r="129" spans="17:20" ht="14.25" customHeight="1" x14ac:dyDescent="0.3">
      <c r="Q129" s="220"/>
      <c r="T129" s="220" t="s">
        <v>722</v>
      </c>
    </row>
    <row r="130" spans="17:20" ht="14.25" customHeight="1" x14ac:dyDescent="0.3">
      <c r="Q130" s="220"/>
      <c r="T130" s="220" t="s">
        <v>683</v>
      </c>
    </row>
    <row r="131" spans="17:20" ht="14.25" customHeight="1" x14ac:dyDescent="0.3">
      <c r="Q131" s="220"/>
      <c r="T131" s="220" t="s">
        <v>684</v>
      </c>
    </row>
    <row r="132" spans="17:20" ht="14.25" customHeight="1" x14ac:dyDescent="0.3">
      <c r="Q132" s="220"/>
      <c r="T132" s="221" t="s">
        <v>685</v>
      </c>
    </row>
    <row r="133" spans="17:20" ht="14.25" customHeight="1" x14ac:dyDescent="0.3">
      <c r="Q133" s="220"/>
      <c r="T133" s="220" t="s">
        <v>940</v>
      </c>
    </row>
    <row r="134" spans="17:20" ht="14.25" customHeight="1" x14ac:dyDescent="0.3">
      <c r="Q134" s="220"/>
      <c r="T134" s="220" t="s">
        <v>916</v>
      </c>
    </row>
    <row r="135" spans="17:20" ht="14.25" customHeight="1" x14ac:dyDescent="0.3">
      <c r="Q135" s="220"/>
      <c r="T135" s="220" t="s">
        <v>686</v>
      </c>
    </row>
    <row r="136" spans="17:20" ht="14.25" customHeight="1" x14ac:dyDescent="0.3">
      <c r="Q136" s="220"/>
      <c r="T136" s="220" t="s">
        <v>917</v>
      </c>
    </row>
    <row r="137" spans="17:20" ht="14.25" customHeight="1" x14ac:dyDescent="0.3">
      <c r="Q137" s="220"/>
      <c r="T137" s="220" t="s">
        <v>757</v>
      </c>
    </row>
    <row r="138" spans="17:20" ht="14.25" customHeight="1" x14ac:dyDescent="0.3">
      <c r="Q138" s="220"/>
      <c r="T138" s="220" t="s">
        <v>687</v>
      </c>
    </row>
    <row r="139" spans="17:20" ht="14.25" customHeight="1" x14ac:dyDescent="0.3">
      <c r="Q139" s="220"/>
      <c r="T139" s="220" t="s">
        <v>918</v>
      </c>
    </row>
    <row r="140" spans="17:20" ht="14.25" customHeight="1" x14ac:dyDescent="0.3">
      <c r="Q140" s="220"/>
      <c r="T140" s="220" t="s">
        <v>723</v>
      </c>
    </row>
    <row r="141" spans="17:20" ht="14.25" customHeight="1" x14ac:dyDescent="0.3">
      <c r="Q141" s="220"/>
      <c r="T141" s="220" t="s">
        <v>688</v>
      </c>
    </row>
    <row r="142" spans="17:20" ht="14.25" customHeight="1" x14ac:dyDescent="0.3">
      <c r="Q142" s="220"/>
      <c r="T142" s="220" t="s">
        <v>919</v>
      </c>
    </row>
    <row r="143" spans="17:20" ht="14.25" customHeight="1" x14ac:dyDescent="0.3">
      <c r="Q143" s="220"/>
      <c r="T143" s="220" t="s">
        <v>689</v>
      </c>
    </row>
    <row r="144" spans="17:20" ht="14.25" customHeight="1" x14ac:dyDescent="0.3">
      <c r="Q144" s="220"/>
      <c r="T144" s="220" t="s">
        <v>690</v>
      </c>
    </row>
    <row r="145" spans="17:20" ht="14.25" customHeight="1" x14ac:dyDescent="0.3">
      <c r="Q145" s="220"/>
      <c r="T145" s="220" t="s">
        <v>920</v>
      </c>
    </row>
    <row r="146" spans="17:20" ht="14.25" customHeight="1" x14ac:dyDescent="0.3">
      <c r="Q146" s="220"/>
      <c r="T146" s="220" t="s">
        <v>691</v>
      </c>
    </row>
    <row r="147" spans="17:20" ht="14.25" customHeight="1" x14ac:dyDescent="0.3">
      <c r="Q147" s="220"/>
      <c r="T147" s="220" t="s">
        <v>758</v>
      </c>
    </row>
    <row r="148" spans="17:20" ht="14.25" customHeight="1" x14ac:dyDescent="0.3">
      <c r="Q148" s="220"/>
      <c r="T148" s="220" t="s">
        <v>692</v>
      </c>
    </row>
    <row r="149" spans="17:20" ht="14.25" customHeight="1" x14ac:dyDescent="0.3">
      <c r="Q149" s="220"/>
      <c r="T149" s="220" t="s">
        <v>693</v>
      </c>
    </row>
    <row r="150" spans="17:20" ht="14.25" customHeight="1" x14ac:dyDescent="0.3">
      <c r="Q150" s="220"/>
      <c r="T150" s="220" t="s">
        <v>921</v>
      </c>
    </row>
    <row r="151" spans="17:20" ht="14.25" customHeight="1" x14ac:dyDescent="0.3">
      <c r="Q151" s="220"/>
      <c r="T151" s="220" t="s">
        <v>759</v>
      </c>
    </row>
    <row r="152" spans="17:20" ht="14.25" customHeight="1" x14ac:dyDescent="0.3">
      <c r="Q152" s="220"/>
      <c r="T152" s="220" t="s">
        <v>724</v>
      </c>
    </row>
    <row r="153" spans="17:20" ht="14.25" customHeight="1" x14ac:dyDescent="0.3">
      <c r="Q153" s="220"/>
      <c r="T153" s="220" t="s">
        <v>694</v>
      </c>
    </row>
    <row r="154" spans="17:20" ht="14.25" customHeight="1" x14ac:dyDescent="0.3">
      <c r="Q154" s="220"/>
      <c r="T154" s="220" t="s">
        <v>695</v>
      </c>
    </row>
    <row r="155" spans="17:20" ht="14.25" customHeight="1" x14ac:dyDescent="0.3">
      <c r="Q155" s="220"/>
      <c r="T155" s="220" t="s">
        <v>922</v>
      </c>
    </row>
    <row r="156" spans="17:20" ht="14.25" customHeight="1" x14ac:dyDescent="0.3">
      <c r="Q156" s="220"/>
      <c r="T156" s="220" t="s">
        <v>696</v>
      </c>
    </row>
    <row r="157" spans="17:20" ht="14.25" customHeight="1" x14ac:dyDescent="0.3">
      <c r="Q157" s="220"/>
      <c r="T157" s="220" t="s">
        <v>697</v>
      </c>
    </row>
    <row r="158" spans="17:20" ht="14.25" customHeight="1" x14ac:dyDescent="0.3">
      <c r="Q158" s="220"/>
      <c r="T158" s="220" t="s">
        <v>923</v>
      </c>
    </row>
    <row r="159" spans="17:20" ht="14.25" customHeight="1" x14ac:dyDescent="0.3">
      <c r="Q159" s="220"/>
      <c r="T159" s="220" t="s">
        <v>761</v>
      </c>
    </row>
    <row r="160" spans="17:20" ht="14.25" customHeight="1" x14ac:dyDescent="0.3">
      <c r="Q160" s="220"/>
      <c r="T160" s="220" t="s">
        <v>698</v>
      </c>
    </row>
    <row r="161" spans="17:20" ht="14.25" customHeight="1" x14ac:dyDescent="0.3">
      <c r="Q161" s="220"/>
      <c r="T161" s="220" t="s">
        <v>699</v>
      </c>
    </row>
    <row r="162" spans="17:20" ht="14.25" customHeight="1" x14ac:dyDescent="0.3">
      <c r="Q162" s="220"/>
      <c r="T162" s="220" t="s">
        <v>700</v>
      </c>
    </row>
    <row r="163" spans="17:20" ht="14.25" customHeight="1" x14ac:dyDescent="0.3">
      <c r="Q163" s="220"/>
      <c r="T163" s="220" t="s">
        <v>760</v>
      </c>
    </row>
    <row r="164" spans="17:20" ht="14.25" customHeight="1" x14ac:dyDescent="0.3">
      <c r="Q164" s="220"/>
      <c r="T164" s="220" t="s">
        <v>924</v>
      </c>
    </row>
    <row r="165" spans="17:20" ht="14.25" customHeight="1" x14ac:dyDescent="0.3">
      <c r="Q165" s="220"/>
      <c r="T165" s="220" t="s">
        <v>925</v>
      </c>
    </row>
    <row r="166" spans="17:20" ht="14.25" customHeight="1" x14ac:dyDescent="0.3">
      <c r="Q166" s="220"/>
      <c r="T166" s="220" t="s">
        <v>725</v>
      </c>
    </row>
    <row r="167" spans="17:20" ht="14.25" customHeight="1" x14ac:dyDescent="0.3">
      <c r="Q167" s="220"/>
      <c r="T167" s="220" t="s">
        <v>701</v>
      </c>
    </row>
    <row r="168" spans="17:20" ht="14.25" customHeight="1" x14ac:dyDescent="0.3">
      <c r="Q168" s="220"/>
      <c r="T168" s="220" t="s">
        <v>926</v>
      </c>
    </row>
    <row r="169" spans="17:20" ht="14.25" customHeight="1" x14ac:dyDescent="0.3">
      <c r="Q169" s="220"/>
      <c r="T169" s="220" t="s">
        <v>807</v>
      </c>
    </row>
    <row r="170" spans="17:20" ht="14.25" customHeight="1" x14ac:dyDescent="0.3">
      <c r="Q170" s="220"/>
      <c r="T170" s="220" t="s">
        <v>808</v>
      </c>
    </row>
    <row r="171" spans="17:20" ht="14.25" customHeight="1" x14ac:dyDescent="0.3">
      <c r="Q171" s="220"/>
      <c r="T171" s="220" t="s">
        <v>927</v>
      </c>
    </row>
    <row r="172" spans="17:20" ht="14.25" customHeight="1" x14ac:dyDescent="0.3">
      <c r="Q172" s="220"/>
      <c r="T172" s="220" t="s">
        <v>726</v>
      </c>
    </row>
    <row r="173" spans="17:20" ht="14.25" customHeight="1" x14ac:dyDescent="0.3">
      <c r="Q173" s="220"/>
      <c r="T173" s="220" t="s">
        <v>702</v>
      </c>
    </row>
    <row r="174" spans="17:20" ht="14.25" customHeight="1" x14ac:dyDescent="0.3">
      <c r="Q174" s="220"/>
      <c r="T174" s="220" t="s">
        <v>809</v>
      </c>
    </row>
    <row r="175" spans="17:20" ht="14.25" customHeight="1" x14ac:dyDescent="0.3">
      <c r="Q175" s="220"/>
      <c r="T175" s="220" t="s">
        <v>762</v>
      </c>
    </row>
    <row r="176" spans="17:20" ht="14.25" customHeight="1" x14ac:dyDescent="0.3">
      <c r="Q176" s="220"/>
      <c r="T176" s="220" t="s">
        <v>727</v>
      </c>
    </row>
    <row r="177" spans="17:20" ht="14.25" customHeight="1" x14ac:dyDescent="0.3">
      <c r="Q177" s="220"/>
      <c r="T177" s="220" t="s">
        <v>703</v>
      </c>
    </row>
    <row r="178" spans="17:20" ht="14.25" customHeight="1" x14ac:dyDescent="0.3">
      <c r="Q178" s="220"/>
      <c r="T178" s="220" t="s">
        <v>928</v>
      </c>
    </row>
    <row r="179" spans="17:20" ht="14.25" customHeight="1" x14ac:dyDescent="0.3">
      <c r="Q179" s="220"/>
      <c r="T179" s="220" t="s">
        <v>704</v>
      </c>
    </row>
    <row r="180" spans="17:20" ht="14.25" customHeight="1" x14ac:dyDescent="0.3">
      <c r="Q180" s="220"/>
      <c r="T180" s="220" t="s">
        <v>705</v>
      </c>
    </row>
    <row r="181" spans="17:20" ht="14.25" customHeight="1" x14ac:dyDescent="0.3">
      <c r="Q181" s="220"/>
      <c r="T181" s="220" t="s">
        <v>728</v>
      </c>
    </row>
    <row r="182" spans="17:20" ht="14.25" customHeight="1" x14ac:dyDescent="0.3">
      <c r="Q182" s="220"/>
      <c r="T182" s="220" t="s">
        <v>810</v>
      </c>
    </row>
    <row r="183" spans="17:20" ht="14.25" customHeight="1" x14ac:dyDescent="0.3">
      <c r="Q183" s="220"/>
      <c r="T183" s="221" t="s">
        <v>941</v>
      </c>
    </row>
    <row r="184" spans="17:20" ht="14.25" customHeight="1" x14ac:dyDescent="0.3">
      <c r="Q184" s="220"/>
      <c r="T184" s="220" t="s">
        <v>763</v>
      </c>
    </row>
    <row r="185" spans="17:20" ht="14.25" customHeight="1" x14ac:dyDescent="0.3">
      <c r="Q185" s="220"/>
      <c r="T185" s="220" t="s">
        <v>706</v>
      </c>
    </row>
    <row r="186" spans="17:20" ht="14.25" customHeight="1" x14ac:dyDescent="0.3">
      <c r="Q186" s="220"/>
      <c r="T186" s="220" t="s">
        <v>707</v>
      </c>
    </row>
    <row r="187" spans="17:20" ht="14.25" customHeight="1" x14ac:dyDescent="0.3">
      <c r="Q187" s="220"/>
      <c r="T187" s="220" t="s">
        <v>708</v>
      </c>
    </row>
    <row r="188" spans="17:20" ht="14.25" customHeight="1" x14ac:dyDescent="0.3">
      <c r="Q188" s="220"/>
      <c r="T188" s="220" t="s">
        <v>811</v>
      </c>
    </row>
    <row r="189" spans="17:20" ht="14.25" customHeight="1" x14ac:dyDescent="0.3">
      <c r="Q189" s="220"/>
      <c r="T189" s="220" t="s">
        <v>709</v>
      </c>
    </row>
    <row r="190" spans="17:20" ht="14.25" customHeight="1" x14ac:dyDescent="0.3">
      <c r="Q190" s="220"/>
      <c r="T190" s="220" t="s">
        <v>764</v>
      </c>
    </row>
    <row r="191" spans="17:20" ht="14.25" customHeight="1" x14ac:dyDescent="0.3">
      <c r="Q191" s="220"/>
      <c r="T191" s="220" t="s">
        <v>710</v>
      </c>
    </row>
    <row r="192" spans="17:20" ht="14.25" customHeight="1" x14ac:dyDescent="0.3">
      <c r="Q192" s="220"/>
      <c r="T192" s="220" t="s">
        <v>711</v>
      </c>
    </row>
    <row r="193" spans="17:20" ht="14.25" customHeight="1" x14ac:dyDescent="0.3">
      <c r="Q193" s="220"/>
      <c r="T193" s="220" t="s">
        <v>929</v>
      </c>
    </row>
    <row r="194" spans="17:20" ht="14.25" customHeight="1" x14ac:dyDescent="0.3">
      <c r="Q194" s="220"/>
      <c r="T194" s="220" t="s">
        <v>712</v>
      </c>
    </row>
    <row r="195" spans="17:20" ht="14.25" customHeight="1" x14ac:dyDescent="0.3">
      <c r="Q195" s="220"/>
      <c r="T195" s="220" t="s">
        <v>713</v>
      </c>
    </row>
    <row r="196" spans="17:20" ht="14.25" customHeight="1" x14ac:dyDescent="0.3">
      <c r="Q196" s="220"/>
      <c r="T196" s="220" t="s">
        <v>714</v>
      </c>
    </row>
    <row r="197" spans="17:20" ht="14.25" customHeight="1" x14ac:dyDescent="0.3">
      <c r="Q197" s="220"/>
      <c r="T197" s="220" t="s">
        <v>765</v>
      </c>
    </row>
    <row r="198" spans="17:20" ht="14.25" customHeight="1" x14ac:dyDescent="0.3">
      <c r="Q198" s="220"/>
      <c r="T198" s="220" t="s">
        <v>766</v>
      </c>
    </row>
    <row r="199" spans="17:20" ht="14.25" customHeight="1" x14ac:dyDescent="0.3">
      <c r="Q199" s="220"/>
      <c r="T199" s="220" t="s">
        <v>715</v>
      </c>
    </row>
    <row r="200" spans="17:20" ht="14.25" customHeight="1" x14ac:dyDescent="0.3">
      <c r="Q200" s="220"/>
      <c r="T200" s="220" t="s">
        <v>840</v>
      </c>
    </row>
    <row r="201" spans="17:20" ht="14.25" customHeight="1" x14ac:dyDescent="0.3">
      <c r="Q201" s="220"/>
      <c r="T201" s="220" t="s">
        <v>841</v>
      </c>
    </row>
    <row r="202" spans="17:20" ht="14.25" customHeight="1" x14ac:dyDescent="0.3">
      <c r="Q202" s="220"/>
      <c r="T202" s="220" t="s">
        <v>813</v>
      </c>
    </row>
    <row r="203" spans="17:20" ht="14.25" customHeight="1" x14ac:dyDescent="0.3">
      <c r="Q203" s="220"/>
      <c r="T203" s="220" t="s">
        <v>842</v>
      </c>
    </row>
    <row r="204" spans="17:20" ht="14.25" customHeight="1" x14ac:dyDescent="0.3">
      <c r="Q204" s="220"/>
      <c r="T204" s="220" t="s">
        <v>930</v>
      </c>
    </row>
    <row r="205" spans="17:20" ht="14.25" customHeight="1" x14ac:dyDescent="0.3">
      <c r="Q205" s="220"/>
      <c r="T205" s="220" t="s">
        <v>729</v>
      </c>
    </row>
    <row r="206" spans="17:20" ht="14.25" customHeight="1" x14ac:dyDescent="0.3">
      <c r="Q206" s="220"/>
      <c r="T206" s="220" t="s">
        <v>833</v>
      </c>
    </row>
    <row r="207" spans="17:20" ht="14.25" customHeight="1" x14ac:dyDescent="0.3">
      <c r="Q207" s="220"/>
      <c r="T207" s="221" t="s">
        <v>943</v>
      </c>
    </row>
    <row r="208" spans="17:20" ht="14.25" customHeight="1" x14ac:dyDescent="0.3">
      <c r="Q208" s="220"/>
      <c r="T208" s="220" t="s">
        <v>834</v>
      </c>
    </row>
    <row r="209" spans="17:20" ht="14.25" customHeight="1" x14ac:dyDescent="0.3">
      <c r="Q209" s="220"/>
      <c r="T209" s="220" t="s">
        <v>767</v>
      </c>
    </row>
    <row r="210" spans="17:20" ht="14.25" customHeight="1" x14ac:dyDescent="0.3">
      <c r="Q210" s="220"/>
      <c r="T210" s="220" t="s">
        <v>835</v>
      </c>
    </row>
    <row r="211" spans="17:20" ht="14.25" customHeight="1" x14ac:dyDescent="0.3">
      <c r="Q211" s="220"/>
      <c r="T211" s="220" t="s">
        <v>836</v>
      </c>
    </row>
    <row r="212" spans="17:20" ht="14.25" customHeight="1" x14ac:dyDescent="0.3">
      <c r="Q212" s="220"/>
      <c r="T212" s="220" t="s">
        <v>768</v>
      </c>
    </row>
    <row r="213" spans="17:20" ht="14.25" customHeight="1" x14ac:dyDescent="0.3">
      <c r="Q213" s="220"/>
      <c r="T213" s="220" t="s">
        <v>837</v>
      </c>
    </row>
    <row r="214" spans="17:20" ht="14.25" customHeight="1" x14ac:dyDescent="0.3">
      <c r="Q214" s="220"/>
      <c r="T214" s="220" t="s">
        <v>769</v>
      </c>
    </row>
    <row r="215" spans="17:20" ht="14.25" customHeight="1" x14ac:dyDescent="0.3">
      <c r="Q215" s="220"/>
      <c r="T215" s="221" t="s">
        <v>942</v>
      </c>
    </row>
    <row r="216" spans="17:20" ht="14.25" customHeight="1" x14ac:dyDescent="0.3">
      <c r="Q216" s="220"/>
      <c r="T216" s="220" t="s">
        <v>770</v>
      </c>
    </row>
    <row r="217" spans="17:20" ht="14.25" customHeight="1" x14ac:dyDescent="0.3">
      <c r="Q217" s="220"/>
      <c r="T217" s="220" t="s">
        <v>812</v>
      </c>
    </row>
    <row r="218" spans="17:20" ht="14.25" customHeight="1" x14ac:dyDescent="0.3">
      <c r="T218" s="220" t="s">
        <v>839</v>
      </c>
    </row>
    <row r="219" spans="17:20" ht="14.25" customHeight="1" x14ac:dyDescent="0.3">
      <c r="T219" s="220" t="s">
        <v>838</v>
      </c>
    </row>
    <row r="220" spans="17:20" ht="14.25" customHeight="1" x14ac:dyDescent="0.3">
      <c r="T220" s="220" t="s">
        <v>730</v>
      </c>
    </row>
    <row r="221" spans="17:20" ht="15" customHeight="1" x14ac:dyDescent="0.3">
      <c r="T221" s="220" t="s">
        <v>771</v>
      </c>
    </row>
    <row r="222" spans="17:20" ht="15" customHeight="1" x14ac:dyDescent="0.3">
      <c r="T222" s="220" t="s">
        <v>843</v>
      </c>
    </row>
    <row r="223" spans="17:20" ht="15" customHeight="1" x14ac:dyDescent="0.3">
      <c r="T223" s="220" t="s">
        <v>772</v>
      </c>
    </row>
    <row r="224" spans="17:20" ht="15" customHeight="1" x14ac:dyDescent="0.3">
      <c r="T224" s="220" t="s">
        <v>731</v>
      </c>
    </row>
    <row r="225" spans="20:20" ht="15" customHeight="1" x14ac:dyDescent="0.3">
      <c r="T225" s="220" t="s">
        <v>844</v>
      </c>
    </row>
    <row r="226" spans="20:20" ht="15" customHeight="1" x14ac:dyDescent="0.3">
      <c r="T226" s="220" t="s">
        <v>845</v>
      </c>
    </row>
    <row r="227" spans="20:20" ht="15" customHeight="1" x14ac:dyDescent="0.3">
      <c r="T227" s="220" t="s">
        <v>814</v>
      </c>
    </row>
    <row r="228" spans="20:20" ht="15" customHeight="1" x14ac:dyDescent="0.3">
      <c r="T228" s="220" t="s">
        <v>846</v>
      </c>
    </row>
    <row r="229" spans="20:20" ht="15" customHeight="1" x14ac:dyDescent="0.3">
      <c r="T229" s="220" t="s">
        <v>732</v>
      </c>
    </row>
    <row r="230" spans="20:20" ht="15" customHeight="1" x14ac:dyDescent="0.3">
      <c r="T230" s="220" t="s">
        <v>847</v>
      </c>
    </row>
    <row r="231" spans="20:20" ht="15" customHeight="1" x14ac:dyDescent="0.3">
      <c r="T231" s="220" t="s">
        <v>773</v>
      </c>
    </row>
    <row r="232" spans="20:20" ht="15" customHeight="1" x14ac:dyDescent="0.3">
      <c r="T232" s="220" t="s">
        <v>774</v>
      </c>
    </row>
    <row r="233" spans="20:20" ht="15" customHeight="1" x14ac:dyDescent="0.3">
      <c r="T233" s="220" t="s">
        <v>775</v>
      </c>
    </row>
    <row r="234" spans="20:20" ht="15" customHeight="1" x14ac:dyDescent="0.3">
      <c r="T234" s="220" t="s">
        <v>848</v>
      </c>
    </row>
    <row r="235" spans="20:20" ht="15" customHeight="1" x14ac:dyDescent="0.3">
      <c r="T235" s="220" t="s">
        <v>776</v>
      </c>
    </row>
    <row r="236" spans="20:20" ht="15" customHeight="1" x14ac:dyDescent="0.3">
      <c r="T236" s="220" t="s">
        <v>931</v>
      </c>
    </row>
    <row r="237" spans="20:20" ht="15" customHeight="1" x14ac:dyDescent="0.3">
      <c r="T237" s="220" t="s">
        <v>777</v>
      </c>
    </row>
    <row r="238" spans="20:20" ht="15" customHeight="1" x14ac:dyDescent="0.3">
      <c r="T238" s="220" t="s">
        <v>849</v>
      </c>
    </row>
    <row r="239" spans="20:20" ht="15" customHeight="1" x14ac:dyDescent="0.3">
      <c r="T239" s="220" t="s">
        <v>850</v>
      </c>
    </row>
    <row r="240" spans="20:20" ht="15" customHeight="1" x14ac:dyDescent="0.3">
      <c r="T240" s="220" t="s">
        <v>851</v>
      </c>
    </row>
    <row r="241" spans="20:20" ht="15" customHeight="1" x14ac:dyDescent="0.3">
      <c r="T241" s="220" t="s">
        <v>932</v>
      </c>
    </row>
    <row r="242" spans="20:20" ht="15" customHeight="1" x14ac:dyDescent="0.3">
      <c r="T242" s="220" t="s">
        <v>852</v>
      </c>
    </row>
    <row r="243" spans="20:20" ht="15" customHeight="1" x14ac:dyDescent="0.3">
      <c r="T243" s="220" t="s">
        <v>815</v>
      </c>
    </row>
    <row r="244" spans="20:20" ht="15" customHeight="1" x14ac:dyDescent="0.3">
      <c r="T244" s="220" t="s">
        <v>853</v>
      </c>
    </row>
    <row r="245" spans="20:20" ht="15" customHeight="1" x14ac:dyDescent="0.3">
      <c r="T245" s="220" t="s">
        <v>854</v>
      </c>
    </row>
    <row r="246" spans="20:20" ht="15" customHeight="1" x14ac:dyDescent="0.3">
      <c r="T246" s="220" t="s">
        <v>855</v>
      </c>
    </row>
    <row r="247" spans="20:20" ht="15" customHeight="1" x14ac:dyDescent="0.3">
      <c r="T247" s="220" t="s">
        <v>816</v>
      </c>
    </row>
    <row r="248" spans="20:20" ht="15" customHeight="1" x14ac:dyDescent="0.3">
      <c r="T248" s="220" t="s">
        <v>856</v>
      </c>
    </row>
    <row r="249" spans="20:20" ht="15" customHeight="1" x14ac:dyDescent="0.3">
      <c r="T249" s="220" t="s">
        <v>857</v>
      </c>
    </row>
    <row r="250" spans="20:20" ht="15" customHeight="1" x14ac:dyDescent="0.3">
      <c r="T250" s="220" t="s">
        <v>858</v>
      </c>
    </row>
    <row r="251" spans="20:20" ht="15" customHeight="1" x14ac:dyDescent="0.3">
      <c r="T251" s="220" t="s">
        <v>859</v>
      </c>
    </row>
    <row r="252" spans="20:20" ht="15" customHeight="1" x14ac:dyDescent="0.3">
      <c r="T252" s="220" t="s">
        <v>778</v>
      </c>
    </row>
    <row r="253" spans="20:20" ht="15" customHeight="1" x14ac:dyDescent="0.3">
      <c r="T253" s="220" t="s">
        <v>860</v>
      </c>
    </row>
    <row r="254" spans="20:20" ht="15" customHeight="1" x14ac:dyDescent="0.3">
      <c r="T254" s="220" t="s">
        <v>818</v>
      </c>
    </row>
    <row r="255" spans="20:20" ht="15" customHeight="1" x14ac:dyDescent="0.3">
      <c r="T255" s="220" t="s">
        <v>819</v>
      </c>
    </row>
    <row r="256" spans="20:20" ht="15" customHeight="1" x14ac:dyDescent="0.3">
      <c r="T256" s="220" t="s">
        <v>873</v>
      </c>
    </row>
    <row r="257" spans="20:20" ht="15" customHeight="1" x14ac:dyDescent="0.3">
      <c r="T257" s="220" t="s">
        <v>874</v>
      </c>
    </row>
    <row r="258" spans="20:20" ht="15" customHeight="1" x14ac:dyDescent="0.3">
      <c r="T258" s="220" t="s">
        <v>820</v>
      </c>
    </row>
    <row r="259" spans="20:20" ht="15" customHeight="1" x14ac:dyDescent="0.3">
      <c r="T259" s="220" t="s">
        <v>875</v>
      </c>
    </row>
    <row r="260" spans="20:20" ht="15" customHeight="1" x14ac:dyDescent="0.3">
      <c r="T260" s="220" t="s">
        <v>876</v>
      </c>
    </row>
    <row r="261" spans="20:20" ht="15" customHeight="1" x14ac:dyDescent="0.3">
      <c r="T261" s="220" t="s">
        <v>821</v>
      </c>
    </row>
    <row r="262" spans="20:20" ht="15" customHeight="1" x14ac:dyDescent="0.3">
      <c r="T262" s="220" t="s">
        <v>779</v>
      </c>
    </row>
    <row r="263" spans="20:20" ht="15" customHeight="1" x14ac:dyDescent="0.3">
      <c r="T263" s="220" t="s">
        <v>780</v>
      </c>
    </row>
    <row r="264" spans="20:20" ht="15" customHeight="1" x14ac:dyDescent="0.3">
      <c r="T264" s="220" t="s">
        <v>822</v>
      </c>
    </row>
    <row r="265" spans="20:20" ht="15" customHeight="1" x14ac:dyDescent="0.3">
      <c r="T265" s="220" t="s">
        <v>733</v>
      </c>
    </row>
    <row r="266" spans="20:20" ht="15" customHeight="1" x14ac:dyDescent="0.3">
      <c r="T266" s="220" t="s">
        <v>861</v>
      </c>
    </row>
    <row r="267" spans="20:20" ht="15" customHeight="1" x14ac:dyDescent="0.3">
      <c r="T267" s="220" t="s">
        <v>862</v>
      </c>
    </row>
    <row r="268" spans="20:20" ht="15" customHeight="1" x14ac:dyDescent="0.3">
      <c r="T268" s="220" t="s">
        <v>863</v>
      </c>
    </row>
    <row r="269" spans="20:20" ht="15" customHeight="1" x14ac:dyDescent="0.3">
      <c r="T269" s="220" t="s">
        <v>783</v>
      </c>
    </row>
    <row r="270" spans="20:20" ht="15" customHeight="1" x14ac:dyDescent="0.3">
      <c r="T270" s="220" t="s">
        <v>864</v>
      </c>
    </row>
    <row r="271" spans="20:20" ht="15" customHeight="1" x14ac:dyDescent="0.3">
      <c r="T271" s="220" t="s">
        <v>865</v>
      </c>
    </row>
    <row r="272" spans="20:20" ht="15" customHeight="1" x14ac:dyDescent="0.3">
      <c r="T272" s="220" t="s">
        <v>866</v>
      </c>
    </row>
    <row r="273" spans="20:20" ht="15" customHeight="1" x14ac:dyDescent="0.3">
      <c r="T273" s="220" t="s">
        <v>867</v>
      </c>
    </row>
    <row r="274" spans="20:20" ht="15" customHeight="1" x14ac:dyDescent="0.3">
      <c r="T274" s="220" t="s">
        <v>868</v>
      </c>
    </row>
    <row r="275" spans="20:20" ht="15" customHeight="1" x14ac:dyDescent="0.3">
      <c r="T275" s="220" t="s">
        <v>869</v>
      </c>
    </row>
    <row r="276" spans="20:20" ht="15" customHeight="1" x14ac:dyDescent="0.3">
      <c r="T276" s="220" t="s">
        <v>870</v>
      </c>
    </row>
    <row r="277" spans="20:20" ht="15" customHeight="1" x14ac:dyDescent="0.3">
      <c r="T277" s="220" t="s">
        <v>871</v>
      </c>
    </row>
    <row r="278" spans="20:20" ht="15" customHeight="1" x14ac:dyDescent="0.3">
      <c r="T278" s="220" t="s">
        <v>872</v>
      </c>
    </row>
    <row r="279" spans="20:20" ht="15" customHeight="1" x14ac:dyDescent="0.3">
      <c r="T279" s="220" t="s">
        <v>817</v>
      </c>
    </row>
    <row r="280" spans="20:20" ht="15" customHeight="1" x14ac:dyDescent="0.3">
      <c r="T280" s="221" t="s">
        <v>944</v>
      </c>
    </row>
    <row r="281" spans="20:20" ht="15" customHeight="1" x14ac:dyDescent="0.3">
      <c r="T281" s="220" t="s">
        <v>781</v>
      </c>
    </row>
    <row r="282" spans="20:20" ht="15" customHeight="1" x14ac:dyDescent="0.3">
      <c r="T282" s="220" t="s">
        <v>782</v>
      </c>
    </row>
    <row r="283" spans="20:20" ht="15" customHeight="1" x14ac:dyDescent="0.3">
      <c r="T283" s="220" t="s">
        <v>933</v>
      </c>
    </row>
    <row r="284" spans="20:20" ht="15" customHeight="1" x14ac:dyDescent="0.3">
      <c r="T284" s="220" t="s">
        <v>877</v>
      </c>
    </row>
    <row r="285" spans="20:20" ht="15" customHeight="1" x14ac:dyDescent="0.3">
      <c r="T285" s="220" t="s">
        <v>878</v>
      </c>
    </row>
    <row r="286" spans="20:20" ht="15" customHeight="1" x14ac:dyDescent="0.3">
      <c r="T286" s="220" t="s">
        <v>823</v>
      </c>
    </row>
    <row r="287" spans="20:20" ht="15" customHeight="1" x14ac:dyDescent="0.3">
      <c r="T287" s="220" t="s">
        <v>879</v>
      </c>
    </row>
    <row r="288" spans="20:20" ht="15" customHeight="1" x14ac:dyDescent="0.3">
      <c r="T288" s="220" t="s">
        <v>734</v>
      </c>
    </row>
    <row r="289" spans="20:20" ht="15" customHeight="1" x14ac:dyDescent="0.3">
      <c r="T289" s="220" t="s">
        <v>880</v>
      </c>
    </row>
    <row r="290" spans="20:20" ht="15" customHeight="1" x14ac:dyDescent="0.3">
      <c r="T290" s="220" t="s">
        <v>881</v>
      </c>
    </row>
    <row r="291" spans="20:20" ht="15" customHeight="1" x14ac:dyDescent="0.3">
      <c r="T291" s="220" t="s">
        <v>824</v>
      </c>
    </row>
    <row r="292" spans="20:20" ht="15" customHeight="1" x14ac:dyDescent="0.3">
      <c r="T292" s="220" t="s">
        <v>784</v>
      </c>
    </row>
    <row r="293" spans="20:20" ht="15" customHeight="1" x14ac:dyDescent="0.3">
      <c r="T293" s="220" t="s">
        <v>785</v>
      </c>
    </row>
    <row r="294" spans="20:20" ht="15" customHeight="1" x14ac:dyDescent="0.3">
      <c r="T294" s="220" t="s">
        <v>882</v>
      </c>
    </row>
    <row r="295" spans="20:20" ht="15" customHeight="1" x14ac:dyDescent="0.3">
      <c r="T295" s="220" t="s">
        <v>883</v>
      </c>
    </row>
    <row r="296" spans="20:20" ht="15" customHeight="1" x14ac:dyDescent="0.3">
      <c r="T296" s="220" t="s">
        <v>735</v>
      </c>
    </row>
    <row r="297" spans="20:20" ht="15" customHeight="1" x14ac:dyDescent="0.3">
      <c r="T297" s="220" t="s">
        <v>825</v>
      </c>
    </row>
    <row r="298" spans="20:20" ht="15" customHeight="1" x14ac:dyDescent="0.3">
      <c r="T298" s="220" t="s">
        <v>736</v>
      </c>
    </row>
    <row r="299" spans="20:20" ht="15" customHeight="1" x14ac:dyDescent="0.3">
      <c r="T299" s="220" t="s">
        <v>884</v>
      </c>
    </row>
    <row r="300" spans="20:20" ht="15" customHeight="1" x14ac:dyDescent="0.3">
      <c r="T300" s="220" t="s">
        <v>934</v>
      </c>
    </row>
    <row r="301" spans="20:20" ht="15" customHeight="1" x14ac:dyDescent="0.3">
      <c r="T301" s="220" t="s">
        <v>885</v>
      </c>
    </row>
    <row r="302" spans="20:20" ht="15" customHeight="1" x14ac:dyDescent="0.3">
      <c r="T302" s="220" t="s">
        <v>786</v>
      </c>
    </row>
    <row r="303" spans="20:20" ht="15" customHeight="1" x14ac:dyDescent="0.3">
      <c r="T303" s="220" t="s">
        <v>826</v>
      </c>
    </row>
    <row r="304" spans="20:20" ht="15" customHeight="1" x14ac:dyDescent="0.3">
      <c r="T304" s="220" t="s">
        <v>886</v>
      </c>
    </row>
    <row r="305" spans="20:20" ht="15" customHeight="1" x14ac:dyDescent="0.3">
      <c r="T305" s="220" t="s">
        <v>887</v>
      </c>
    </row>
    <row r="306" spans="20:20" ht="15" customHeight="1" x14ac:dyDescent="0.3">
      <c r="T306" s="220" t="s">
        <v>945</v>
      </c>
    </row>
    <row r="307" spans="20:20" ht="15" customHeight="1" x14ac:dyDescent="0.3">
      <c r="T307" s="221" t="s">
        <v>888</v>
      </c>
    </row>
    <row r="308" spans="20:20" ht="15" customHeight="1" x14ac:dyDescent="0.3">
      <c r="T308" s="220" t="s">
        <v>787</v>
      </c>
    </row>
    <row r="309" spans="20:20" ht="15" customHeight="1" x14ac:dyDescent="0.3">
      <c r="T309" s="220" t="s">
        <v>889</v>
      </c>
    </row>
    <row r="310" spans="20:20" ht="15" customHeight="1" x14ac:dyDescent="0.3">
      <c r="T310" s="220" t="s">
        <v>890</v>
      </c>
    </row>
    <row r="311" spans="20:20" ht="15" customHeight="1" x14ac:dyDescent="0.3">
      <c r="T311" s="220" t="s">
        <v>891</v>
      </c>
    </row>
    <row r="312" spans="20:20" ht="15" customHeight="1" x14ac:dyDescent="0.3">
      <c r="T312" s="220" t="s">
        <v>892</v>
      </c>
    </row>
    <row r="313" spans="20:20" ht="15" customHeight="1" x14ac:dyDescent="0.3">
      <c r="T313" s="220" t="s">
        <v>893</v>
      </c>
    </row>
    <row r="314" spans="20:20" ht="15" customHeight="1" x14ac:dyDescent="0.3">
      <c r="T314" s="220" t="s">
        <v>788</v>
      </c>
    </row>
    <row r="315" spans="20:20" ht="15" customHeight="1" x14ac:dyDescent="0.3">
      <c r="T315" s="220" t="s">
        <v>894</v>
      </c>
    </row>
    <row r="316" spans="20:20" ht="15" customHeight="1" x14ac:dyDescent="0.3">
      <c r="T316" s="220" t="s">
        <v>789</v>
      </c>
    </row>
    <row r="317" spans="20:20" ht="15" customHeight="1" x14ac:dyDescent="0.3">
      <c r="T317" s="220" t="s">
        <v>895</v>
      </c>
    </row>
    <row r="318" spans="20:20" ht="15" customHeight="1" x14ac:dyDescent="0.3">
      <c r="T318" s="220" t="s">
        <v>935</v>
      </c>
    </row>
    <row r="319" spans="20:20" ht="15" customHeight="1" x14ac:dyDescent="0.3">
      <c r="T319" s="220" t="s">
        <v>827</v>
      </c>
    </row>
    <row r="320" spans="20:20" ht="15" customHeight="1" x14ac:dyDescent="0.3">
      <c r="T320" s="220" t="s">
        <v>896</v>
      </c>
    </row>
    <row r="321" spans="20:20" ht="15" customHeight="1" x14ac:dyDescent="0.3">
      <c r="T321" s="220" t="s">
        <v>897</v>
      </c>
    </row>
    <row r="322" spans="20:20" ht="15" customHeight="1" x14ac:dyDescent="0.3">
      <c r="T322" s="220" t="s">
        <v>898</v>
      </c>
    </row>
    <row r="323" spans="20:20" ht="15" customHeight="1" x14ac:dyDescent="0.3">
      <c r="T323" s="220" t="s">
        <v>828</v>
      </c>
    </row>
    <row r="324" spans="20:20" ht="15" customHeight="1" x14ac:dyDescent="0.3">
      <c r="T324" s="220" t="s">
        <v>829</v>
      </c>
    </row>
    <row r="325" spans="20:20" ht="15" customHeight="1" x14ac:dyDescent="0.3">
      <c r="T325" s="220" t="s">
        <v>936</v>
      </c>
    </row>
    <row r="326" spans="20:20" ht="15" customHeight="1" x14ac:dyDescent="0.3">
      <c r="T326" s="220" t="s">
        <v>937</v>
      </c>
    </row>
    <row r="327" spans="20:20" ht="15" customHeight="1" x14ac:dyDescent="0.3">
      <c r="T327" s="220" t="s">
        <v>790</v>
      </c>
    </row>
    <row r="328" spans="20:20" ht="15" customHeight="1" x14ac:dyDescent="0.3">
      <c r="T328" s="220" t="s">
        <v>899</v>
      </c>
    </row>
    <row r="329" spans="20:20" ht="15" customHeight="1" x14ac:dyDescent="0.3">
      <c r="T329" s="220" t="s">
        <v>737</v>
      </c>
    </row>
    <row r="330" spans="20:20" ht="15" customHeight="1" x14ac:dyDescent="0.3">
      <c r="T330" s="220" t="s">
        <v>900</v>
      </c>
    </row>
    <row r="331" spans="20:20" ht="15" customHeight="1" x14ac:dyDescent="0.3">
      <c r="T331" s="220" t="s">
        <v>901</v>
      </c>
    </row>
    <row r="332" spans="20:20" ht="15" customHeight="1" x14ac:dyDescent="0.3">
      <c r="T332" s="220" t="s">
        <v>902</v>
      </c>
    </row>
    <row r="333" spans="20:20" ht="15" customHeight="1" x14ac:dyDescent="0.3">
      <c r="T333" s="220" t="s">
        <v>903</v>
      </c>
    </row>
    <row r="334" spans="20:20" ht="15" customHeight="1" x14ac:dyDescent="0.3">
      <c r="T334" s="220" t="s">
        <v>791</v>
      </c>
    </row>
    <row r="335" spans="20:20" ht="15" customHeight="1" x14ac:dyDescent="0.3">
      <c r="T335" s="220" t="s">
        <v>904</v>
      </c>
    </row>
    <row r="336" spans="20:20" ht="15" customHeight="1" x14ac:dyDescent="0.3">
      <c r="T336" s="220" t="s">
        <v>905</v>
      </c>
    </row>
    <row r="337" spans="20:20" ht="15" customHeight="1" x14ac:dyDescent="0.3">
      <c r="T337" s="220" t="s">
        <v>906</v>
      </c>
    </row>
    <row r="338" spans="20:20" ht="15" customHeight="1" x14ac:dyDescent="0.3">
      <c r="T338" s="221" t="s">
        <v>946</v>
      </c>
    </row>
    <row r="339" spans="20:20" ht="15" customHeight="1" x14ac:dyDescent="0.3">
      <c r="T339" s="220" t="s">
        <v>792</v>
      </c>
    </row>
    <row r="340" spans="20:20" ht="15" customHeight="1" x14ac:dyDescent="0.3">
      <c r="T340" s="221" t="s">
        <v>947</v>
      </c>
    </row>
    <row r="341" spans="20:20" ht="15" customHeight="1" x14ac:dyDescent="0.3">
      <c r="T341" s="220" t="s">
        <v>907</v>
      </c>
    </row>
    <row r="342" spans="20:20" ht="15" customHeight="1" x14ac:dyDescent="0.3">
      <c r="T342" s="220" t="s">
        <v>908</v>
      </c>
    </row>
    <row r="343" spans="20:20" ht="15" customHeight="1" x14ac:dyDescent="0.3">
      <c r="T343" s="220" t="s">
        <v>738</v>
      </c>
    </row>
    <row r="344" spans="20:20" ht="15" customHeight="1" x14ac:dyDescent="0.3">
      <c r="T344" s="221" t="s">
        <v>948</v>
      </c>
    </row>
    <row r="345" spans="20:20" ht="15" customHeight="1" x14ac:dyDescent="0.3">
      <c r="T345" s="220" t="s">
        <v>938</v>
      </c>
    </row>
    <row r="346" spans="20:20" ht="15" customHeight="1" x14ac:dyDescent="0.3">
      <c r="T346" s="220" t="s">
        <v>830</v>
      </c>
    </row>
    <row r="347" spans="20:20" ht="15" customHeight="1" x14ac:dyDescent="0.3">
      <c r="T347" s="220" t="s">
        <v>793</v>
      </c>
    </row>
    <row r="348" spans="20:20" ht="15" customHeight="1" x14ac:dyDescent="0.3">
      <c r="T348" s="220" t="s">
        <v>909</v>
      </c>
    </row>
    <row r="349" spans="20:20" ht="15" customHeight="1" x14ac:dyDescent="0.3">
      <c r="T349" s="220" t="s">
        <v>794</v>
      </c>
    </row>
    <row r="350" spans="20:20" ht="15" customHeight="1" x14ac:dyDescent="0.3">
      <c r="T350" s="220" t="s">
        <v>831</v>
      </c>
    </row>
    <row r="351" spans="20:20" ht="15" customHeight="1" x14ac:dyDescent="0.3">
      <c r="T351" s="220" t="s">
        <v>910</v>
      </c>
    </row>
    <row r="352" spans="20:20" ht="15" customHeight="1" x14ac:dyDescent="0.3">
      <c r="T352" s="220" t="s">
        <v>795</v>
      </c>
    </row>
    <row r="353" spans="20:20" ht="15" customHeight="1" x14ac:dyDescent="0.3">
      <c r="T353" s="220" t="s">
        <v>832</v>
      </c>
    </row>
    <row r="354" spans="20:20" ht="15" customHeight="1" x14ac:dyDescent="0.3">
      <c r="T354" s="220" t="s">
        <v>911</v>
      </c>
    </row>
    <row r="355" spans="20:20" ht="15" customHeight="1" x14ac:dyDescent="0.3">
      <c r="T355" s="220" t="s">
        <v>617</v>
      </c>
    </row>
    <row r="356" spans="20:20" ht="15" customHeight="1" x14ac:dyDescent="0.3">
      <c r="T356" s="220" t="s">
        <v>912</v>
      </c>
    </row>
    <row r="357" spans="20:20" ht="15" customHeight="1" x14ac:dyDescent="0.3">
      <c r="T357" s="220" t="s">
        <v>913</v>
      </c>
    </row>
    <row r="358" spans="20:20" ht="15" customHeight="1" x14ac:dyDescent="0.3">
      <c r="T358" s="220" t="s">
        <v>914</v>
      </c>
    </row>
    <row r="359" spans="20:20" ht="15" customHeight="1" x14ac:dyDescent="0.3">
      <c r="T359" s="220" t="s">
        <v>616</v>
      </c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64755A360F7946A6AB84FE1FF9877D" ma:contentTypeVersion="12" ma:contentTypeDescription="Create a new document." ma:contentTypeScope="" ma:versionID="30970d655dc1410055be85a3e6c0256b">
  <xsd:schema xmlns:xsd="http://www.w3.org/2001/XMLSchema" xmlns:xs="http://www.w3.org/2001/XMLSchema" xmlns:p="http://schemas.microsoft.com/office/2006/metadata/properties" xmlns:ns2="a83d2fae-0e03-45de-a323-7bab9f207277" xmlns:ns3="42c7cbc0-fd20-49f1-b383-9223a4f31971" targetNamespace="http://schemas.microsoft.com/office/2006/metadata/properties" ma:root="true" ma:fieldsID="d6d2d2494cdd77effd92009d8151ff2c" ns2:_="" ns3:_="">
    <xsd:import namespace="a83d2fae-0e03-45de-a323-7bab9f207277"/>
    <xsd:import namespace="42c7cbc0-fd20-49f1-b383-9223a4f319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d2fae-0e03-45de-a323-7bab9f207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7cbc0-fd20-49f1-b383-9223a4f31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4CC080-69D0-4340-BA02-8C6DD85FF0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72BAD-C522-45B1-94AA-6DD9932FE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3d2fae-0e03-45de-a323-7bab9f207277"/>
    <ds:schemaRef ds:uri="42c7cbc0-fd20-49f1-b383-9223a4f31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C7A4E5-D339-4F1A-9D09-09FA7856A06E}">
  <ds:schemaRefs>
    <ds:schemaRef ds:uri="a83d2fae-0e03-45de-a323-7bab9f20727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2c7cbc0-fd20-49f1-b383-9223a4f3197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184</vt:i4>
      </vt:variant>
    </vt:vector>
  </HeadingPairs>
  <TitlesOfParts>
    <vt:vector size="192" baseType="lpstr">
      <vt:lpstr>1. Schemes Details </vt:lpstr>
      <vt:lpstr>2.Forecast Benefits</vt:lpstr>
      <vt:lpstr>3. Non-monetised benefits</vt:lpstr>
      <vt:lpstr>4. Partnership Details</vt:lpstr>
      <vt:lpstr>Application checklist</vt:lpstr>
      <vt:lpstr>Assessment Sheet Partnership</vt:lpstr>
      <vt:lpstr>Assessment Sheet Scheme</vt:lpstr>
      <vt:lpstr>Sheet1</vt:lpstr>
      <vt:lpstr>Barking_and_Dagenham</vt:lpstr>
      <vt:lpstr>Barnet</vt:lpstr>
      <vt:lpstr>Barnsley</vt:lpstr>
      <vt:lpstr>Bath_and_North_East_Somerset</vt:lpstr>
      <vt:lpstr>Bedford</vt:lpstr>
      <vt:lpstr>Bexley</vt:lpstr>
      <vt:lpstr>Birmingham</vt:lpstr>
      <vt:lpstr>Blackburn_with_Darwen</vt:lpstr>
      <vt:lpstr>Blackpool</vt:lpstr>
      <vt:lpstr>Blaenau_Gwent</vt:lpstr>
      <vt:lpstr>Bolton</vt:lpstr>
      <vt:lpstr>Bournemouth__Christchurch_and_Poole</vt:lpstr>
      <vt:lpstr>Bracknell_Forest</vt:lpstr>
      <vt:lpstr>Bradford</vt:lpstr>
      <vt:lpstr>Brent</vt:lpstr>
      <vt:lpstr>Bridgend</vt:lpstr>
      <vt:lpstr>Brighton_and_Hove</vt:lpstr>
      <vt:lpstr>Bristol__City_of</vt:lpstr>
      <vt:lpstr>Bromley</vt:lpstr>
      <vt:lpstr>Buckinghamshire</vt:lpstr>
      <vt:lpstr>Bury</vt:lpstr>
      <vt:lpstr>Caerphilly</vt:lpstr>
      <vt:lpstr>Calerdale</vt:lpstr>
      <vt:lpstr>Cambridgeshire</vt:lpstr>
      <vt:lpstr>Camden</vt:lpstr>
      <vt:lpstr>Cardiff</vt:lpstr>
      <vt:lpstr>Carmarthenshire</vt:lpstr>
      <vt:lpstr>Central_Bedfordshire</vt:lpstr>
      <vt:lpstr>Ceredigion</vt:lpstr>
      <vt:lpstr>Cheshire_East</vt:lpstr>
      <vt:lpstr>Cheshire_West_and_Chester</vt:lpstr>
      <vt:lpstr>City_of_London</vt:lpstr>
      <vt:lpstr>Conwy</vt:lpstr>
      <vt:lpstr>Cornwall</vt:lpstr>
      <vt:lpstr>County_Durham</vt:lpstr>
      <vt:lpstr>Coventry</vt:lpstr>
      <vt:lpstr>Croydon</vt:lpstr>
      <vt:lpstr>Cumbria</vt:lpstr>
      <vt:lpstr>Darlington</vt:lpstr>
      <vt:lpstr>Denbighshire</vt:lpstr>
      <vt:lpstr>Derby</vt:lpstr>
      <vt:lpstr>Derbyshire</vt:lpstr>
      <vt:lpstr>Devon</vt:lpstr>
      <vt:lpstr>Doncaster</vt:lpstr>
      <vt:lpstr>Dorset</vt:lpstr>
      <vt:lpstr>Dudley</vt:lpstr>
      <vt:lpstr>E__SE</vt:lpstr>
      <vt:lpstr>Ealing</vt:lpstr>
      <vt:lpstr>East_Riding_of_Yorkshire</vt:lpstr>
      <vt:lpstr>East_Sussex</vt:lpstr>
      <vt:lpstr>Enfield</vt:lpstr>
      <vt:lpstr>Essex</vt:lpstr>
      <vt:lpstr>Sheet1!Extract</vt:lpstr>
      <vt:lpstr>Flintshire</vt:lpstr>
      <vt:lpstr>Gateshead</vt:lpstr>
      <vt:lpstr>Gloucestershire</vt:lpstr>
      <vt:lpstr>Greenwich</vt:lpstr>
      <vt:lpstr>Gwynedd</vt:lpstr>
      <vt:lpstr>Hackney</vt:lpstr>
      <vt:lpstr>Halton</vt:lpstr>
      <vt:lpstr>Hammersmith_and_Fulham</vt:lpstr>
      <vt:lpstr>Hampshire</vt:lpstr>
      <vt:lpstr>Haringey</vt:lpstr>
      <vt:lpstr>Harrow</vt:lpstr>
      <vt:lpstr>Hartlepool</vt:lpstr>
      <vt:lpstr>Havering</vt:lpstr>
      <vt:lpstr>Herefordshire__County_of</vt:lpstr>
      <vt:lpstr>Hertfordshire</vt:lpstr>
      <vt:lpstr>Hillingdon</vt:lpstr>
      <vt:lpstr>Hounslow</vt:lpstr>
      <vt:lpstr>Isle_of_Anglesey</vt:lpstr>
      <vt:lpstr>Isle_of_Wight</vt:lpstr>
      <vt:lpstr>Isles_of_Scilly</vt:lpstr>
      <vt:lpstr>Islington</vt:lpstr>
      <vt:lpstr>Kensington_and_Chelsea</vt:lpstr>
      <vt:lpstr>Kent</vt:lpstr>
      <vt:lpstr>Kingston_upon_Hull__City_of</vt:lpstr>
      <vt:lpstr>Kingston_upon_Thames</vt:lpstr>
      <vt:lpstr>Kirklees</vt:lpstr>
      <vt:lpstr>Knowsley</vt:lpstr>
      <vt:lpstr>Lambeth</vt:lpstr>
      <vt:lpstr>Lancashire</vt:lpstr>
      <vt:lpstr>LDN</vt:lpstr>
      <vt:lpstr>LDN_authority</vt:lpstr>
      <vt:lpstr>Leeds</vt:lpstr>
      <vt:lpstr>Leicester</vt:lpstr>
      <vt:lpstr>Leicestershire</vt:lpstr>
      <vt:lpstr>Lewisham</vt:lpstr>
      <vt:lpstr>Lincolnshire</vt:lpstr>
      <vt:lpstr>Liverpool</vt:lpstr>
      <vt:lpstr>Luton</vt:lpstr>
      <vt:lpstr>Manchester</vt:lpstr>
      <vt:lpstr>Medway</vt:lpstr>
      <vt:lpstr>Merthyr_Tydfil</vt:lpstr>
      <vt:lpstr>Merton</vt:lpstr>
      <vt:lpstr>Middlesbrough</vt:lpstr>
      <vt:lpstr>Milton_Keynes</vt:lpstr>
      <vt:lpstr>Monmouthshire</vt:lpstr>
      <vt:lpstr>NE__YH__EM</vt:lpstr>
      <vt:lpstr>NE_authority</vt:lpstr>
      <vt:lpstr>Neath_Port_Talbot</vt:lpstr>
      <vt:lpstr>Newcastle_upon_Tyne</vt:lpstr>
      <vt:lpstr>Newham</vt:lpstr>
      <vt:lpstr>Newport</vt:lpstr>
      <vt:lpstr>Norfolk</vt:lpstr>
      <vt:lpstr>North_East_Lincolnshire</vt:lpstr>
      <vt:lpstr>North_Lincolnshire</vt:lpstr>
      <vt:lpstr>North_Somerset</vt:lpstr>
      <vt:lpstr>North_Tyneside</vt:lpstr>
      <vt:lpstr>North_Yorkshire</vt:lpstr>
      <vt:lpstr>Northamptonshire</vt:lpstr>
      <vt:lpstr>Northumberland</vt:lpstr>
      <vt:lpstr>Nottingham</vt:lpstr>
      <vt:lpstr>Nottinghamshire</vt:lpstr>
      <vt:lpstr>NW__WM</vt:lpstr>
      <vt:lpstr>NW_authority</vt:lpstr>
      <vt:lpstr>Oldham</vt:lpstr>
      <vt:lpstr>Oxfordshire</vt:lpstr>
      <vt:lpstr>Pembrokeshire</vt:lpstr>
      <vt:lpstr>Peterborough</vt:lpstr>
      <vt:lpstr>Plymouth</vt:lpstr>
      <vt:lpstr>Portsmouth</vt:lpstr>
      <vt:lpstr>Powys</vt:lpstr>
      <vt:lpstr>Reading</vt:lpstr>
      <vt:lpstr>Redbridge</vt:lpstr>
      <vt:lpstr>Redcar_and_Cleveland</vt:lpstr>
      <vt:lpstr>Rhondda_Cynon_Taf</vt:lpstr>
      <vt:lpstr>Richmond_upon_Thames</vt:lpstr>
      <vt:lpstr>Rochdale</vt:lpstr>
      <vt:lpstr>Rotherham</vt:lpstr>
      <vt:lpstr>Rutland</vt:lpstr>
      <vt:lpstr>Salford</vt:lpstr>
      <vt:lpstr>Sandwell</vt:lpstr>
      <vt:lpstr>SE_authority</vt:lpstr>
      <vt:lpstr>Sefton</vt:lpstr>
      <vt:lpstr>Sheffield</vt:lpstr>
      <vt:lpstr>Shropshire</vt:lpstr>
      <vt:lpstr>Slough</vt:lpstr>
      <vt:lpstr>Solihull</vt:lpstr>
      <vt:lpstr>Somerset</vt:lpstr>
      <vt:lpstr>South_Gloucestershire</vt:lpstr>
      <vt:lpstr>South_Tyneside</vt:lpstr>
      <vt:lpstr>Southampton</vt:lpstr>
      <vt:lpstr>Southend_on_Sea</vt:lpstr>
      <vt:lpstr>Southwark</vt:lpstr>
      <vt:lpstr>St_Helens</vt:lpstr>
      <vt:lpstr>Staffordshire</vt:lpstr>
      <vt:lpstr>Stockport</vt:lpstr>
      <vt:lpstr>Stockton_on_Tees</vt:lpstr>
      <vt:lpstr>Stoke_on_Trent</vt:lpstr>
      <vt:lpstr>Suffolk</vt:lpstr>
      <vt:lpstr>Sunderland</vt:lpstr>
      <vt:lpstr>Surrey</vt:lpstr>
      <vt:lpstr>Sutton</vt:lpstr>
      <vt:lpstr>SW</vt:lpstr>
      <vt:lpstr>SW_authority</vt:lpstr>
      <vt:lpstr>Swansea</vt:lpstr>
      <vt:lpstr>Swindon</vt:lpstr>
      <vt:lpstr>Tameside</vt:lpstr>
      <vt:lpstr>Telford_and_Wrekin</vt:lpstr>
      <vt:lpstr>Thurrock</vt:lpstr>
      <vt:lpstr>Torbay</vt:lpstr>
      <vt:lpstr>Torfaen</vt:lpstr>
      <vt:lpstr>Tower_Hamlets</vt:lpstr>
      <vt:lpstr>Trafford</vt:lpstr>
      <vt:lpstr>Vale_of_Glamorgan</vt:lpstr>
      <vt:lpstr>Wakefield</vt:lpstr>
      <vt:lpstr>Walsall</vt:lpstr>
      <vt:lpstr>Waltham_Forest</vt:lpstr>
      <vt:lpstr>Wandsworth</vt:lpstr>
      <vt:lpstr>Warrington</vt:lpstr>
      <vt:lpstr>Warwickshire</vt:lpstr>
      <vt:lpstr>West_Berkshire</vt:lpstr>
      <vt:lpstr>West_Sussex</vt:lpstr>
      <vt:lpstr>Westminster</vt:lpstr>
      <vt:lpstr>Wigan</vt:lpstr>
      <vt:lpstr>Wiltshire</vt:lpstr>
      <vt:lpstr>Windsor_and_Maidenhead</vt:lpstr>
      <vt:lpstr>Wirral</vt:lpstr>
      <vt:lpstr>Wokingham</vt:lpstr>
      <vt:lpstr>Wolverhampton</vt:lpstr>
      <vt:lpstr>Worcestershire</vt:lpstr>
      <vt:lpstr>Wrexham</vt:lpstr>
      <vt:lpstr>York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Gott</dc:creator>
  <cp:lastModifiedBy>Amelia Sutton</cp:lastModifiedBy>
  <dcterms:created xsi:type="dcterms:W3CDTF">2021-09-22T12:53:21Z</dcterms:created>
  <dcterms:modified xsi:type="dcterms:W3CDTF">2021-10-28T15:08:17Z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0x010100AD64755A360F7946A6AB84FE1FF9877D</vt:lpwstr>
  </property>
</Properties>
</file>